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721"/>
  </bookViews>
  <sheets>
    <sheet name="Приложение 8" sheetId="1" r:id="rId1"/>
  </sheets>
  <definedNames>
    <definedName name="_xlnm.Print_Titles" localSheetId="0">'Приложение 8'!$11:$13</definedName>
    <definedName name="_xlnm.Print_Area" localSheetId="0">'Приложение 8'!$A$1:$G$82</definedName>
  </definedNames>
  <calcPr calcId="125725"/>
</workbook>
</file>

<file path=xl/calcChain.xml><?xml version="1.0" encoding="utf-8"?>
<calcChain xmlns="http://schemas.openxmlformats.org/spreadsheetml/2006/main">
  <c r="F46" i="1"/>
  <c r="F47"/>
  <c r="F48"/>
  <c r="F49"/>
  <c r="F51"/>
  <c r="F52"/>
  <c r="F53"/>
  <c r="F54"/>
  <c r="F55"/>
  <c r="F56"/>
  <c r="F57"/>
  <c r="F59"/>
  <c r="F60"/>
  <c r="F62"/>
  <c r="F63"/>
  <c r="F64"/>
  <c r="F65"/>
  <c r="F66"/>
  <c r="F68"/>
  <c r="F71"/>
  <c r="F72"/>
  <c r="F16"/>
  <c r="F18"/>
  <c r="F20"/>
  <c r="F21"/>
  <c r="F22"/>
  <c r="F23"/>
  <c r="F25"/>
  <c r="F26"/>
  <c r="F27"/>
  <c r="F28"/>
  <c r="F29"/>
  <c r="F30"/>
  <c r="F31"/>
  <c r="F32"/>
  <c r="F33"/>
  <c r="F34"/>
  <c r="F35"/>
  <c r="F37"/>
  <c r="F38"/>
  <c r="F39"/>
  <c r="F40"/>
  <c r="F41"/>
  <c r="F42"/>
  <c r="F43"/>
  <c r="I43"/>
  <c r="I42"/>
  <c r="I41"/>
  <c r="I40"/>
  <c r="I39"/>
  <c r="I38"/>
  <c r="I37"/>
  <c r="I35"/>
  <c r="I34"/>
  <c r="I33"/>
  <c r="I32"/>
  <c r="I31"/>
  <c r="I30"/>
  <c r="I29"/>
  <c r="I28"/>
  <c r="I27"/>
  <c r="I26"/>
  <c r="I25"/>
  <c r="I23"/>
  <c r="I22"/>
  <c r="I21"/>
  <c r="I20"/>
  <c r="I18"/>
  <c r="I16"/>
  <c r="I72"/>
  <c r="I71"/>
  <c r="I68"/>
  <c r="I66"/>
  <c r="I65"/>
  <c r="I64"/>
  <c r="I63"/>
  <c r="I62"/>
  <c r="I60"/>
  <c r="I59"/>
  <c r="I57"/>
  <c r="I56"/>
  <c r="I55"/>
  <c r="I54"/>
  <c r="I53"/>
  <c r="I52"/>
  <c r="I51"/>
  <c r="I49"/>
  <c r="I48"/>
  <c r="I47"/>
  <c r="I46"/>
</calcChain>
</file>

<file path=xl/sharedStrings.xml><?xml version="1.0" encoding="utf-8"?>
<sst xmlns="http://schemas.openxmlformats.org/spreadsheetml/2006/main" count="89" uniqueCount="84">
  <si>
    <t>Утверждаю:</t>
  </si>
  <si>
    <t>Прейскурант цен на прогностическую информацию</t>
  </si>
  <si>
    <t>№ п/п</t>
  </si>
  <si>
    <t>Прогностические  величины и их характеристики</t>
  </si>
  <si>
    <t>Консультации</t>
  </si>
  <si>
    <t>Гидрологическая (речная)</t>
  </si>
  <si>
    <t>Долгосрочные прогнозы</t>
  </si>
  <si>
    <t>-высшего уровня весеннего половодья рек бассейна Оби, Иртыша</t>
  </si>
  <si>
    <t>-низших уровней воды рек бассейна Иртыша</t>
  </si>
  <si>
    <t>-сроков вскрытия рек бассейна Оби, Иртыша</t>
  </si>
  <si>
    <t>-сроков появления льда в бассейнах Оби, Иртыша</t>
  </si>
  <si>
    <t>-о низших уровнях воды в реках в зимнюю межень</t>
  </si>
  <si>
    <t>-о низших уровнях воды в реках в летнюю межень</t>
  </si>
  <si>
    <t>-о сроках вскрытия Средней Оби и ее притоков</t>
  </si>
  <si>
    <t>-об ожидаемых уровнях половодья по рекам севера Тюменской области</t>
  </si>
  <si>
    <t>-об ожидаемых уровнях половодья по рекам юга Тюменской области</t>
  </si>
  <si>
    <t>-справка-консультация об ожидаемом весеннем половодье</t>
  </si>
  <si>
    <t>Консультации, справки</t>
  </si>
  <si>
    <t>-ежегодник об ОЯ</t>
  </si>
  <si>
    <t>-консультации о гидрологическом режиме рек</t>
  </si>
  <si>
    <t>Краткосрочные прогнозы</t>
  </si>
  <si>
    <t>-высшего уровня половодья</t>
  </si>
  <si>
    <t>-ежедневный уровень воды</t>
  </si>
  <si>
    <t>-сроков вскрытия рек</t>
  </si>
  <si>
    <t>-сроков появления льда</t>
  </si>
  <si>
    <t>-уточнение прогнозов всех видов</t>
  </si>
  <si>
    <t>Загрязнение атмосферного воздуха. Прогнозы НМУ</t>
  </si>
  <si>
    <t>Загрязнение атмосферного воздуха. Прогнозы НМУ.</t>
  </si>
  <si>
    <t>-предупреждение об НМУ</t>
  </si>
  <si>
    <t>-прогнозы</t>
  </si>
  <si>
    <t>Метеорологическая</t>
  </si>
  <si>
    <t>Обзор текущей погоды</t>
  </si>
  <si>
    <t>-Обзор текущей погоды</t>
  </si>
  <si>
    <t>Предупреждения о НГЯ</t>
  </si>
  <si>
    <t>-Предупреждения о НГЯ</t>
  </si>
  <si>
    <t>Специализированные краткосрочные прогнозы</t>
  </si>
  <si>
    <t>-полусуточные по пункту</t>
  </si>
  <si>
    <t>-полусуточные по территории</t>
  </si>
  <si>
    <t>-суточные по пункту</t>
  </si>
  <si>
    <t>-суточные по территории</t>
  </si>
  <si>
    <t>Специализированные прогнозы на 2-3 суток</t>
  </si>
  <si>
    <t>-для "Интерспорта"</t>
  </si>
  <si>
    <t>-для автотранспорта по территории</t>
  </si>
  <si>
    <t>-для коммунального хозяйства по пункту</t>
  </si>
  <si>
    <t>-для лесного хозяйства по территории</t>
  </si>
  <si>
    <t>-для нефтегазодобывающих организаций по пункту</t>
  </si>
  <si>
    <t>-для нефтегазодобывающих организаций по территории</t>
  </si>
  <si>
    <t>-для речного пароходства по рекам</t>
  </si>
  <si>
    <t>-для сельского хозяйства по территории</t>
  </si>
  <si>
    <t>-для энергетиков по пункту</t>
  </si>
  <si>
    <t>-количество осадков по пункту для Ж/Д</t>
  </si>
  <si>
    <t>-температура по пункту для теплосетей</t>
  </si>
  <si>
    <t>Специализированные прогнозы на 5 суток</t>
  </si>
  <si>
    <t>-для дорожных служб по территории</t>
  </si>
  <si>
    <t>-для энергетиков по территории</t>
  </si>
  <si>
    <t>Стоимость сформирована согласно "Прейскуранту цен на наблюденную и прогностическую специализированную информацию и услуги Обь-Иртышского УГМС", А.И.Бедрицкий, 2003 год.</t>
  </si>
  <si>
    <t>Начальник Тюменского ЦГМС- филиала ФГБУ "Обь-Иртышское УГМС"</t>
  </si>
  <si>
    <t>Начальник ПЭО</t>
  </si>
  <si>
    <t>Начальник</t>
  </si>
  <si>
    <t>ФГБУ "Обь-Иртышское УГМС"</t>
  </si>
  <si>
    <t>Т.В.Морозова</t>
  </si>
  <si>
    <t>Е.А.Бункевич</t>
  </si>
  <si>
    <t>________________Н.И.Криворучко</t>
  </si>
  <si>
    <t>ПЭО</t>
  </si>
  <si>
    <t>отклонение</t>
  </si>
  <si>
    <t>K=1,5 - срок выполнения работ сокращается на 1/2;</t>
  </si>
  <si>
    <t>K=2 - срок выполнения работ в день заявки.</t>
  </si>
  <si>
    <t>*срок испол-нения, дн.</t>
  </si>
  <si>
    <t>количество потреби-телей</t>
  </si>
  <si>
    <t>периоди-чность</t>
  </si>
  <si>
    <t>"____" _________________ 2018 г.</t>
  </si>
  <si>
    <t>2019 год</t>
  </si>
  <si>
    <t>Тюменского ЦГМС- филиала ФГБУ "Обь-Иртышское УГМС"</t>
  </si>
  <si>
    <t>стоимость  1 характеристики на              1 потребителя без НДС, руб.</t>
  </si>
  <si>
    <t>исключила выборку характерных величин и справку без расчетов</t>
  </si>
  <si>
    <t>Среднесрочные прогнозы всех видов (до 15 суток)</t>
  </si>
  <si>
    <t>-Среднесрочные прогнозы всех видов (до 15 суток)</t>
  </si>
  <si>
    <t>I</t>
  </si>
  <si>
    <t>II</t>
  </si>
  <si>
    <t>III</t>
  </si>
  <si>
    <t>Количество потребителей 30: 3080/3=1027</t>
  </si>
  <si>
    <r>
      <t>Примечание: *-</t>
    </r>
    <r>
      <rPr>
        <sz val="10"/>
        <rFont val="Times New Roman"/>
        <family val="1"/>
        <charset val="204"/>
      </rPr>
      <t>при сокращении сроков предоставления информации,  в зависимости от объёма запрашиваемых данных, к установленной прейскурантом цене следует применять следующие поправочные коэффициенты:</t>
    </r>
  </si>
  <si>
    <t>-о сроках появления льда на реках бассейна Оби (Надыма, Пура, Таза)</t>
  </si>
  <si>
    <t>добавила Надыма, Пура, Таза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</si>
</sst>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8"/>
      <name val="Arial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" fontId="1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/>
    <xf numFmtId="4" fontId="4" fillId="0" borderId="9" xfId="0" applyNumberFormat="1" applyFont="1" applyFill="1" applyBorder="1" applyAlignment="1">
      <alignment horizontal="center"/>
    </xf>
    <xf numFmtId="4" fontId="4" fillId="0" borderId="16" xfId="0" applyNumberFormat="1" applyFont="1" applyFill="1" applyBorder="1"/>
    <xf numFmtId="0" fontId="4" fillId="0" borderId="9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2" fontId="4" fillId="0" borderId="9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2" fontId="4" fillId="0" borderId="11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2" borderId="11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1" fontId="1" fillId="0" borderId="18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4" borderId="14" xfId="0" applyNumberFormat="1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4" fontId="4" fillId="3" borderId="9" xfId="0" applyNumberFormat="1" applyFont="1" applyFill="1" applyBorder="1" applyAlignment="1">
      <alignment horizontal="center"/>
    </xf>
    <xf numFmtId="4" fontId="4" fillId="3" borderId="14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0" fontId="3" fillId="2" borderId="25" xfId="0" applyFont="1" applyFill="1" applyBorder="1" applyAlignment="1">
      <alignment horizontal="left" wrapText="1"/>
    </xf>
    <xf numFmtId="4" fontId="4" fillId="4" borderId="12" xfId="0" applyNumberFormat="1" applyFont="1" applyFill="1" applyBorder="1" applyAlignment="1">
      <alignment horizontal="center"/>
    </xf>
    <xf numFmtId="0" fontId="4" fillId="0" borderId="26" xfId="0" applyFont="1" applyBorder="1" applyAlignment="1">
      <alignment horizontal="left" wrapText="1"/>
    </xf>
    <xf numFmtId="0" fontId="4" fillId="3" borderId="26" xfId="0" applyFont="1" applyFill="1" applyBorder="1" applyAlignment="1">
      <alignment horizontal="left"/>
    </xf>
    <xf numFmtId="0" fontId="4" fillId="3" borderId="26" xfId="0" applyFont="1" applyFill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right" vertical="center" wrapText="1"/>
    </xf>
    <xf numFmtId="1" fontId="3" fillId="2" borderId="1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6" fillId="0" borderId="0" xfId="0" applyFont="1" applyFill="1"/>
    <xf numFmtId="0" fontId="4" fillId="0" borderId="31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wrapText="1"/>
    </xf>
    <xf numFmtId="49" fontId="4" fillId="0" borderId="23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view="pageBreakPreview" zoomScaleSheetLayoutView="100" workbookViewId="0">
      <selection activeCell="P31" sqref="P31"/>
    </sheetView>
  </sheetViews>
  <sheetFormatPr defaultRowHeight="12.75"/>
  <cols>
    <col min="1" max="1" width="4.83203125" style="9" customWidth="1"/>
    <col min="2" max="2" width="64" style="29" customWidth="1"/>
    <col min="3" max="3" width="10" style="33" customWidth="1"/>
    <col min="4" max="4" width="10.83203125" style="9" customWidth="1"/>
    <col min="5" max="5" width="13.83203125" style="9" customWidth="1"/>
    <col min="6" max="6" width="17.5" style="9" customWidth="1"/>
    <col min="7" max="7" width="10.5" style="7" hidden="1" customWidth="1"/>
    <col min="8" max="8" width="10.33203125" style="7" hidden="1" customWidth="1"/>
    <col min="9" max="9" width="0" style="7" hidden="1" customWidth="1"/>
    <col min="10" max="16384" width="9.33203125" style="7"/>
  </cols>
  <sheetData>
    <row r="1" spans="1:11" s="39" customFormat="1" ht="15">
      <c r="A1" s="36"/>
      <c r="B1" s="37"/>
      <c r="C1" s="38"/>
      <c r="D1" s="85" t="s">
        <v>0</v>
      </c>
      <c r="E1" s="85"/>
      <c r="F1" s="45"/>
    </row>
    <row r="2" spans="1:11" s="39" customFormat="1" ht="15">
      <c r="A2" s="40"/>
      <c r="B2" s="37"/>
      <c r="C2" s="38"/>
      <c r="D2" s="51" t="s">
        <v>58</v>
      </c>
      <c r="E2" s="41"/>
      <c r="F2" s="41"/>
    </row>
    <row r="3" spans="1:11" s="39" customFormat="1" ht="15">
      <c r="A3" s="40"/>
      <c r="B3" s="37"/>
      <c r="C3" s="38"/>
      <c r="D3" s="39" t="s">
        <v>59</v>
      </c>
      <c r="E3" s="40"/>
      <c r="F3" s="40"/>
    </row>
    <row r="4" spans="1:11" s="39" customFormat="1" ht="18.75" customHeight="1">
      <c r="A4" s="40"/>
      <c r="B4" s="37"/>
      <c r="C4" s="38"/>
      <c r="D4" s="86" t="s">
        <v>62</v>
      </c>
      <c r="E4" s="87"/>
      <c r="F4" s="87"/>
    </row>
    <row r="5" spans="1:11" s="39" customFormat="1" ht="15">
      <c r="A5" s="40"/>
      <c r="B5" s="37"/>
      <c r="C5" s="38"/>
      <c r="D5" s="51" t="s">
        <v>70</v>
      </c>
      <c r="E5" s="40"/>
      <c r="F5" s="40"/>
    </row>
    <row r="6" spans="1:11" s="43" customFormat="1" ht="15">
      <c r="A6" s="40"/>
      <c r="B6" s="42"/>
      <c r="C6" s="38"/>
      <c r="D6" s="40"/>
      <c r="E6" s="40"/>
      <c r="F6" s="40"/>
    </row>
    <row r="7" spans="1:11" s="39" customFormat="1" ht="15">
      <c r="A7" s="89" t="s">
        <v>1</v>
      </c>
      <c r="B7" s="89"/>
      <c r="C7" s="89"/>
      <c r="D7" s="89"/>
      <c r="E7" s="89"/>
      <c r="F7" s="89"/>
    </row>
    <row r="8" spans="1:11" s="44" customFormat="1" ht="15">
      <c r="A8" s="89" t="s">
        <v>72</v>
      </c>
      <c r="B8" s="89"/>
      <c r="C8" s="89"/>
      <c r="D8" s="89"/>
      <c r="E8" s="89"/>
      <c r="F8" s="89"/>
    </row>
    <row r="9" spans="1:11" s="44" customFormat="1" ht="15">
      <c r="A9" s="90" t="s">
        <v>71</v>
      </c>
      <c r="B9" s="90"/>
      <c r="C9" s="90"/>
      <c r="D9" s="90"/>
      <c r="E9" s="90"/>
      <c r="F9" s="90"/>
    </row>
    <row r="11" spans="1:11" s="4" customFormat="1" ht="12.95" customHeight="1">
      <c r="A11" s="91" t="s">
        <v>2</v>
      </c>
      <c r="B11" s="94" t="s">
        <v>3</v>
      </c>
      <c r="C11" s="100" t="s">
        <v>67</v>
      </c>
      <c r="D11" s="97" t="s">
        <v>68</v>
      </c>
      <c r="E11" s="103" t="s">
        <v>73</v>
      </c>
      <c r="F11" s="104"/>
      <c r="J11" s="52">
        <v>3.43</v>
      </c>
    </row>
    <row r="12" spans="1:11" s="4" customFormat="1" ht="14.25" customHeight="1">
      <c r="A12" s="92"/>
      <c r="B12" s="95"/>
      <c r="C12" s="101"/>
      <c r="D12" s="98"/>
      <c r="E12" s="105"/>
      <c r="F12" s="106"/>
      <c r="G12" s="111"/>
      <c r="H12" s="112"/>
      <c r="I12" s="112"/>
      <c r="J12" s="112"/>
      <c r="K12" s="1"/>
    </row>
    <row r="13" spans="1:11" s="4" customFormat="1" ht="12.95" customHeight="1">
      <c r="A13" s="93"/>
      <c r="B13" s="96"/>
      <c r="C13" s="102"/>
      <c r="D13" s="99"/>
      <c r="E13" s="8">
        <v>2003</v>
      </c>
      <c r="F13" s="34">
        <v>2019</v>
      </c>
      <c r="G13" s="1" t="s">
        <v>63</v>
      </c>
      <c r="H13" s="1">
        <v>2017</v>
      </c>
      <c r="I13" s="1" t="s">
        <v>64</v>
      </c>
      <c r="J13" s="1"/>
      <c r="K13" s="1"/>
    </row>
    <row r="14" spans="1:11" ht="24">
      <c r="A14" s="76" t="s">
        <v>77</v>
      </c>
      <c r="B14" s="77" t="s">
        <v>30</v>
      </c>
      <c r="C14" s="22"/>
      <c r="D14" s="35" t="s">
        <v>69</v>
      </c>
      <c r="E14" s="24"/>
      <c r="F14" s="56"/>
      <c r="G14" s="18"/>
      <c r="H14" s="14"/>
      <c r="I14" s="12"/>
      <c r="J14" s="10"/>
      <c r="K14" s="10"/>
    </row>
    <row r="15" spans="1:11">
      <c r="A15" s="47">
        <v>1</v>
      </c>
      <c r="B15" s="28" t="s">
        <v>31</v>
      </c>
      <c r="C15" s="31"/>
      <c r="D15" s="23"/>
      <c r="E15" s="25"/>
      <c r="F15" s="55"/>
      <c r="G15" s="17"/>
      <c r="H15" s="13"/>
      <c r="I15" s="12"/>
      <c r="J15" s="10"/>
      <c r="K15" s="10"/>
    </row>
    <row r="16" spans="1:11">
      <c r="A16" s="48"/>
      <c r="B16" s="28" t="s">
        <v>32</v>
      </c>
      <c r="C16" s="31">
        <v>3</v>
      </c>
      <c r="D16" s="53">
        <v>252</v>
      </c>
      <c r="E16" s="57">
        <v>154</v>
      </c>
      <c r="F16" s="55">
        <f>E16*$J$11</f>
        <v>528.22</v>
      </c>
      <c r="G16" s="19">
        <v>489.72</v>
      </c>
      <c r="H16" s="15">
        <v>490.14</v>
      </c>
      <c r="I16" s="12">
        <f>H16-G16</f>
        <v>0.41999999999995907</v>
      </c>
      <c r="J16" s="10"/>
      <c r="K16" s="10"/>
    </row>
    <row r="17" spans="1:11">
      <c r="A17" s="47">
        <v>2</v>
      </c>
      <c r="B17" s="28" t="s">
        <v>33</v>
      </c>
      <c r="C17" s="31"/>
      <c r="D17" s="23"/>
      <c r="E17" s="57"/>
      <c r="F17" s="55"/>
      <c r="G17" s="17"/>
      <c r="H17" s="15"/>
      <c r="I17" s="12"/>
      <c r="J17" s="10"/>
      <c r="K17" s="10"/>
    </row>
    <row r="18" spans="1:11">
      <c r="A18" s="48"/>
      <c r="B18" s="28" t="s">
        <v>34</v>
      </c>
      <c r="C18" s="31"/>
      <c r="D18" s="53">
        <v>45</v>
      </c>
      <c r="E18" s="15">
        <v>1027</v>
      </c>
      <c r="F18" s="55">
        <f>E18*$J$11</f>
        <v>3522.61</v>
      </c>
      <c r="G18" s="16">
        <v>2893.8</v>
      </c>
      <c r="H18" s="15">
        <v>2896.26</v>
      </c>
      <c r="I18" s="12">
        <f>H18-G18</f>
        <v>2.4600000000000364</v>
      </c>
      <c r="J18" s="78" t="s">
        <v>80</v>
      </c>
      <c r="K18" s="10"/>
    </row>
    <row r="19" spans="1:11">
      <c r="A19" s="47">
        <v>3</v>
      </c>
      <c r="B19" s="28" t="s">
        <v>35</v>
      </c>
      <c r="C19" s="31"/>
      <c r="D19" s="23"/>
      <c r="E19" s="57"/>
      <c r="F19" s="55"/>
      <c r="G19" s="17"/>
      <c r="H19" s="15"/>
      <c r="I19" s="12"/>
      <c r="J19" s="10"/>
      <c r="K19" s="10"/>
    </row>
    <row r="20" spans="1:11">
      <c r="A20" s="48"/>
      <c r="B20" s="28" t="s">
        <v>36</v>
      </c>
      <c r="C20" s="31"/>
      <c r="D20" s="53">
        <v>365</v>
      </c>
      <c r="E20" s="15">
        <v>910</v>
      </c>
      <c r="F20" s="55">
        <f>E20*$J$11</f>
        <v>3121.3</v>
      </c>
      <c r="G20" s="16">
        <v>2893.8</v>
      </c>
      <c r="H20" s="15">
        <v>2896.06</v>
      </c>
      <c r="I20" s="12">
        <f>H20-G20</f>
        <v>2.2599999999997635</v>
      </c>
      <c r="J20" s="10"/>
      <c r="K20" s="10"/>
    </row>
    <row r="21" spans="1:11">
      <c r="A21" s="48"/>
      <c r="B21" s="28" t="s">
        <v>37</v>
      </c>
      <c r="C21" s="31"/>
      <c r="D21" s="53">
        <v>365</v>
      </c>
      <c r="E21" s="57">
        <v>690</v>
      </c>
      <c r="F21" s="55">
        <f>E21*$J$11</f>
        <v>2366.7000000000003</v>
      </c>
      <c r="G21" s="16">
        <v>2194.1999999999998</v>
      </c>
      <c r="H21" s="15">
        <v>2196.06</v>
      </c>
      <c r="I21" s="12">
        <f>H21-G21</f>
        <v>1.8600000000001273</v>
      </c>
      <c r="J21" s="10"/>
      <c r="K21" s="10"/>
    </row>
    <row r="22" spans="1:11">
      <c r="A22" s="48"/>
      <c r="B22" s="28" t="s">
        <v>38</v>
      </c>
      <c r="C22" s="31"/>
      <c r="D22" s="53">
        <v>365</v>
      </c>
      <c r="E22" s="57">
        <v>920</v>
      </c>
      <c r="F22" s="55">
        <f>E22*$J$11</f>
        <v>3155.6000000000004</v>
      </c>
      <c r="G22" s="16">
        <v>2925.6</v>
      </c>
      <c r="H22" s="15">
        <v>2928.08</v>
      </c>
      <c r="I22" s="12">
        <f>H22-G22</f>
        <v>2.4800000000000182</v>
      </c>
      <c r="J22" s="10"/>
      <c r="K22" s="10"/>
    </row>
    <row r="23" spans="1:11">
      <c r="A23" s="48"/>
      <c r="B23" s="28" t="s">
        <v>39</v>
      </c>
      <c r="C23" s="31"/>
      <c r="D23" s="53">
        <v>365</v>
      </c>
      <c r="E23" s="57">
        <v>620</v>
      </c>
      <c r="F23" s="55">
        <f>E23*$J$11</f>
        <v>2126.6</v>
      </c>
      <c r="G23" s="16">
        <v>1971.6</v>
      </c>
      <c r="H23" s="15">
        <v>1973.27</v>
      </c>
      <c r="I23" s="12">
        <f>H23-G23</f>
        <v>1.6700000000000728</v>
      </c>
      <c r="J23" s="10"/>
      <c r="K23" s="10"/>
    </row>
    <row r="24" spans="1:11">
      <c r="A24" s="47">
        <v>4</v>
      </c>
      <c r="B24" s="28" t="s">
        <v>40</v>
      </c>
      <c r="C24" s="31"/>
      <c r="D24" s="23"/>
      <c r="E24" s="57"/>
      <c r="F24" s="55"/>
      <c r="G24" s="17"/>
      <c r="H24" s="15"/>
      <c r="I24" s="12"/>
      <c r="J24" s="10"/>
      <c r="K24" s="10"/>
    </row>
    <row r="25" spans="1:11">
      <c r="A25" s="48"/>
      <c r="B25" s="28" t="s">
        <v>41</v>
      </c>
      <c r="C25" s="31"/>
      <c r="D25" s="53">
        <v>60</v>
      </c>
      <c r="E25" s="57">
        <v>540</v>
      </c>
      <c r="F25" s="55">
        <f t="shared" ref="F25:F35" si="0">E25*$J$11</f>
        <v>1852.2</v>
      </c>
      <c r="G25" s="16">
        <v>1717.2</v>
      </c>
      <c r="H25" s="15">
        <v>1718.66</v>
      </c>
      <c r="I25" s="12">
        <f t="shared" ref="I25:I35" si="1">H25-G25</f>
        <v>1.4600000000000364</v>
      </c>
      <c r="J25" s="10"/>
      <c r="K25" s="10"/>
    </row>
    <row r="26" spans="1:11">
      <c r="A26" s="48"/>
      <c r="B26" s="28" t="s">
        <v>42</v>
      </c>
      <c r="C26" s="31"/>
      <c r="D26" s="53">
        <v>365</v>
      </c>
      <c r="E26" s="57">
        <v>1290</v>
      </c>
      <c r="F26" s="55">
        <f t="shared" si="0"/>
        <v>4424.7</v>
      </c>
      <c r="G26" s="16">
        <v>4102.2</v>
      </c>
      <c r="H26" s="15">
        <v>4105.68</v>
      </c>
      <c r="I26" s="12">
        <f t="shared" si="1"/>
        <v>3.4800000000004729</v>
      </c>
      <c r="J26" s="10"/>
      <c r="K26" s="10"/>
    </row>
    <row r="27" spans="1:11">
      <c r="A27" s="48"/>
      <c r="B27" s="28" t="s">
        <v>43</v>
      </c>
      <c r="C27" s="31"/>
      <c r="D27" s="53">
        <v>365</v>
      </c>
      <c r="E27" s="57">
        <v>1540</v>
      </c>
      <c r="F27" s="55">
        <f t="shared" si="0"/>
        <v>5282.2</v>
      </c>
      <c r="G27" s="16">
        <v>4897.2</v>
      </c>
      <c r="H27" s="15">
        <v>4901.3599999999997</v>
      </c>
      <c r="I27" s="12">
        <f t="shared" si="1"/>
        <v>4.1599999999998545</v>
      </c>
      <c r="J27" s="10"/>
      <c r="K27" s="10"/>
    </row>
    <row r="28" spans="1:11">
      <c r="A28" s="48"/>
      <c r="B28" s="28" t="s">
        <v>44</v>
      </c>
      <c r="C28" s="31"/>
      <c r="D28" s="53">
        <v>185</v>
      </c>
      <c r="E28" s="57">
        <v>390</v>
      </c>
      <c r="F28" s="55">
        <f t="shared" si="0"/>
        <v>1337.7</v>
      </c>
      <c r="G28" s="16">
        <v>1240.2</v>
      </c>
      <c r="H28" s="15">
        <v>1241.25</v>
      </c>
      <c r="I28" s="12">
        <f t="shared" si="1"/>
        <v>1.0499999999999545</v>
      </c>
      <c r="J28" s="10"/>
      <c r="K28" s="10"/>
    </row>
    <row r="29" spans="1:11">
      <c r="A29" s="48"/>
      <c r="B29" s="28" t="s">
        <v>45</v>
      </c>
      <c r="C29" s="31"/>
      <c r="D29" s="53">
        <v>365</v>
      </c>
      <c r="E29" s="57">
        <v>920</v>
      </c>
      <c r="F29" s="55">
        <f t="shared" si="0"/>
        <v>3155.6000000000004</v>
      </c>
      <c r="G29" s="16">
        <v>2925.6</v>
      </c>
      <c r="H29" s="15">
        <v>2928.08</v>
      </c>
      <c r="I29" s="12">
        <f t="shared" si="1"/>
        <v>2.4800000000000182</v>
      </c>
      <c r="J29" s="10"/>
      <c r="K29" s="10"/>
    </row>
    <row r="30" spans="1:11">
      <c r="A30" s="48"/>
      <c r="B30" s="28" t="s">
        <v>46</v>
      </c>
      <c r="C30" s="31"/>
      <c r="D30" s="53">
        <v>365</v>
      </c>
      <c r="E30" s="57">
        <v>620</v>
      </c>
      <c r="F30" s="55">
        <f t="shared" si="0"/>
        <v>2126.6</v>
      </c>
      <c r="G30" s="16">
        <v>1971.6</v>
      </c>
      <c r="H30" s="15">
        <v>1973.27</v>
      </c>
      <c r="I30" s="12">
        <f t="shared" si="1"/>
        <v>1.6700000000000728</v>
      </c>
      <c r="J30" s="10"/>
      <c r="K30" s="10"/>
    </row>
    <row r="31" spans="1:11">
      <c r="A31" s="48"/>
      <c r="B31" s="28" t="s">
        <v>47</v>
      </c>
      <c r="C31" s="31"/>
      <c r="D31" s="53">
        <v>190</v>
      </c>
      <c r="E31" s="57">
        <v>1080</v>
      </c>
      <c r="F31" s="55">
        <f t="shared" si="0"/>
        <v>3704.4</v>
      </c>
      <c r="G31" s="16">
        <v>3434.4</v>
      </c>
      <c r="H31" s="15">
        <v>3434.4</v>
      </c>
      <c r="I31" s="12">
        <f t="shared" si="1"/>
        <v>0</v>
      </c>
      <c r="J31" s="10"/>
      <c r="K31" s="10"/>
    </row>
    <row r="32" spans="1:11">
      <c r="A32" s="48"/>
      <c r="B32" s="28" t="s">
        <v>48</v>
      </c>
      <c r="C32" s="31"/>
      <c r="D32" s="53">
        <v>155</v>
      </c>
      <c r="E32" s="57">
        <v>550</v>
      </c>
      <c r="F32" s="55">
        <f t="shared" si="0"/>
        <v>1886.5</v>
      </c>
      <c r="G32" s="20">
        <v>1749</v>
      </c>
      <c r="H32" s="15">
        <v>1750.49</v>
      </c>
      <c r="I32" s="12">
        <f t="shared" si="1"/>
        <v>1.4900000000000091</v>
      </c>
      <c r="J32" s="10"/>
      <c r="K32" s="10"/>
    </row>
    <row r="33" spans="1:11">
      <c r="A33" s="48"/>
      <c r="B33" s="28" t="s">
        <v>49</v>
      </c>
      <c r="C33" s="31"/>
      <c r="D33" s="53">
        <v>365</v>
      </c>
      <c r="E33" s="57">
        <v>1970</v>
      </c>
      <c r="F33" s="55">
        <f t="shared" si="0"/>
        <v>6757.1</v>
      </c>
      <c r="G33" s="16">
        <v>6264.6</v>
      </c>
      <c r="H33" s="15">
        <v>6269.92</v>
      </c>
      <c r="I33" s="12">
        <f t="shared" si="1"/>
        <v>5.319999999999709</v>
      </c>
      <c r="J33" s="10"/>
      <c r="K33" s="10"/>
    </row>
    <row r="34" spans="1:11">
      <c r="A34" s="48"/>
      <c r="B34" s="28" t="s">
        <v>50</v>
      </c>
      <c r="C34" s="31"/>
      <c r="D34" s="53">
        <v>250</v>
      </c>
      <c r="E34" s="57">
        <v>460</v>
      </c>
      <c r="F34" s="55">
        <f t="shared" si="0"/>
        <v>1577.8000000000002</v>
      </c>
      <c r="G34" s="16">
        <v>1462.8</v>
      </c>
      <c r="H34" s="15">
        <v>1464.04</v>
      </c>
      <c r="I34" s="12">
        <f t="shared" si="1"/>
        <v>1.2400000000000091</v>
      </c>
      <c r="J34" s="10"/>
      <c r="K34" s="10"/>
    </row>
    <row r="35" spans="1:11">
      <c r="A35" s="48"/>
      <c r="B35" s="28" t="s">
        <v>51</v>
      </c>
      <c r="C35" s="31"/>
      <c r="D35" s="53">
        <v>450</v>
      </c>
      <c r="E35" s="57">
        <v>990</v>
      </c>
      <c r="F35" s="55">
        <f t="shared" si="0"/>
        <v>3395.7000000000003</v>
      </c>
      <c r="G35" s="16">
        <v>3148.2</v>
      </c>
      <c r="H35" s="15">
        <v>3150.87</v>
      </c>
      <c r="I35" s="12">
        <f t="shared" si="1"/>
        <v>2.6700000000000728</v>
      </c>
      <c r="J35" s="10"/>
      <c r="K35" s="10"/>
    </row>
    <row r="36" spans="1:11">
      <c r="A36" s="47">
        <v>5</v>
      </c>
      <c r="B36" s="28" t="s">
        <v>52</v>
      </c>
      <c r="C36" s="31"/>
      <c r="D36" s="23"/>
      <c r="E36" s="57"/>
      <c r="F36" s="55"/>
      <c r="G36" s="17"/>
      <c r="H36" s="15"/>
      <c r="I36" s="12"/>
      <c r="J36" s="10"/>
      <c r="K36" s="10"/>
    </row>
    <row r="37" spans="1:11">
      <c r="A37" s="48"/>
      <c r="B37" s="28" t="s">
        <v>53</v>
      </c>
      <c r="C37" s="31"/>
      <c r="D37" s="53">
        <v>105</v>
      </c>
      <c r="E37" s="57">
        <v>490</v>
      </c>
      <c r="F37" s="55">
        <f t="shared" ref="F37:F43" si="2">E37*$J$11</f>
        <v>1680.7</v>
      </c>
      <c r="G37" s="16">
        <v>1558.2</v>
      </c>
      <c r="H37" s="15">
        <v>1559.52</v>
      </c>
      <c r="I37" s="12">
        <f t="shared" ref="I37:I43" si="3">H37-G37</f>
        <v>1.3199999999999363</v>
      </c>
      <c r="J37" s="10"/>
      <c r="K37" s="10"/>
    </row>
    <row r="38" spans="1:11">
      <c r="A38" s="48"/>
      <c r="B38" s="28" t="s">
        <v>43</v>
      </c>
      <c r="C38" s="31"/>
      <c r="D38" s="53">
        <v>105</v>
      </c>
      <c r="E38" s="57">
        <v>1230</v>
      </c>
      <c r="F38" s="55">
        <f t="shared" si="2"/>
        <v>4218.9000000000005</v>
      </c>
      <c r="G38" s="16">
        <v>3911.4</v>
      </c>
      <c r="H38" s="15">
        <v>3914.72</v>
      </c>
      <c r="I38" s="12">
        <f t="shared" si="3"/>
        <v>3.319999999999709</v>
      </c>
      <c r="J38" s="10"/>
      <c r="K38" s="10"/>
    </row>
    <row r="39" spans="1:11">
      <c r="A39" s="48"/>
      <c r="B39" s="28" t="s">
        <v>44</v>
      </c>
      <c r="C39" s="31"/>
      <c r="D39" s="53">
        <v>45</v>
      </c>
      <c r="E39" s="57">
        <v>390</v>
      </c>
      <c r="F39" s="55">
        <f t="shared" si="2"/>
        <v>1337.7</v>
      </c>
      <c r="G39" s="16">
        <v>1240.2</v>
      </c>
      <c r="H39" s="15">
        <v>1241.25</v>
      </c>
      <c r="I39" s="12">
        <f t="shared" si="3"/>
        <v>1.0499999999999545</v>
      </c>
      <c r="J39" s="10"/>
      <c r="K39" s="10"/>
    </row>
    <row r="40" spans="1:11">
      <c r="A40" s="48"/>
      <c r="B40" s="28" t="s">
        <v>47</v>
      </c>
      <c r="C40" s="31"/>
      <c r="D40" s="53">
        <v>100</v>
      </c>
      <c r="E40" s="57">
        <v>550</v>
      </c>
      <c r="F40" s="55">
        <f t="shared" si="2"/>
        <v>1886.5</v>
      </c>
      <c r="G40" s="20">
        <v>1749</v>
      </c>
      <c r="H40" s="15">
        <v>1750.49</v>
      </c>
      <c r="I40" s="12">
        <f t="shared" si="3"/>
        <v>1.4900000000000091</v>
      </c>
      <c r="J40" s="10"/>
      <c r="K40" s="10"/>
    </row>
    <row r="41" spans="1:11">
      <c r="A41" s="48"/>
      <c r="B41" s="28" t="s">
        <v>48</v>
      </c>
      <c r="C41" s="31"/>
      <c r="D41" s="53">
        <v>58</v>
      </c>
      <c r="E41" s="57">
        <v>860</v>
      </c>
      <c r="F41" s="55">
        <f t="shared" si="2"/>
        <v>2949.8</v>
      </c>
      <c r="G41" s="16">
        <v>2734.8</v>
      </c>
      <c r="H41" s="15">
        <v>2737.12</v>
      </c>
      <c r="I41" s="12">
        <f t="shared" si="3"/>
        <v>2.319999999999709</v>
      </c>
      <c r="J41" s="10"/>
      <c r="K41" s="10"/>
    </row>
    <row r="42" spans="1:11">
      <c r="A42" s="48"/>
      <c r="B42" s="28" t="s">
        <v>49</v>
      </c>
      <c r="C42" s="31"/>
      <c r="D42" s="53">
        <v>105</v>
      </c>
      <c r="E42" s="57">
        <v>1170</v>
      </c>
      <c r="F42" s="55">
        <f t="shared" si="2"/>
        <v>4013.1000000000004</v>
      </c>
      <c r="G42" s="16">
        <v>3720.6</v>
      </c>
      <c r="H42" s="15">
        <v>3723.76</v>
      </c>
      <c r="I42" s="12">
        <f t="shared" si="3"/>
        <v>3.1600000000003092</v>
      </c>
      <c r="J42" s="10"/>
      <c r="K42" s="10"/>
    </row>
    <row r="43" spans="1:11">
      <c r="A43" s="50"/>
      <c r="B43" s="28" t="s">
        <v>54</v>
      </c>
      <c r="C43" s="31"/>
      <c r="D43" s="53">
        <v>105</v>
      </c>
      <c r="E43" s="57">
        <v>540</v>
      </c>
      <c r="F43" s="58">
        <f t="shared" si="2"/>
        <v>1852.2</v>
      </c>
      <c r="G43" s="16">
        <v>1717.2</v>
      </c>
      <c r="H43" s="15">
        <v>1718.66</v>
      </c>
      <c r="I43" s="12">
        <f t="shared" si="3"/>
        <v>1.4600000000000364</v>
      </c>
      <c r="J43" s="10"/>
      <c r="K43" s="10"/>
    </row>
    <row r="44" spans="1:11">
      <c r="A44" s="46" t="s">
        <v>78</v>
      </c>
      <c r="B44" s="67" t="s">
        <v>5</v>
      </c>
      <c r="C44" s="62"/>
      <c r="D44" s="62"/>
      <c r="E44" s="63"/>
      <c r="F44" s="68"/>
      <c r="G44" s="18"/>
      <c r="H44" s="14"/>
      <c r="I44" s="12"/>
      <c r="J44" s="10"/>
      <c r="K44" s="10"/>
    </row>
    <row r="45" spans="1:11">
      <c r="A45" s="47">
        <v>1</v>
      </c>
      <c r="B45" s="69" t="s">
        <v>6</v>
      </c>
      <c r="C45" s="31"/>
      <c r="D45" s="23"/>
      <c r="E45" s="25"/>
      <c r="F45" s="55"/>
      <c r="G45" s="17"/>
      <c r="H45" s="13"/>
      <c r="I45" s="12"/>
      <c r="J45" s="10"/>
      <c r="K45" s="10"/>
    </row>
    <row r="46" spans="1:11">
      <c r="A46" s="48"/>
      <c r="B46" s="70" t="s">
        <v>7</v>
      </c>
      <c r="C46" s="31"/>
      <c r="D46" s="59">
        <v>1</v>
      </c>
      <c r="E46" s="60">
        <v>6270</v>
      </c>
      <c r="F46" s="55">
        <f>E46*$J$11</f>
        <v>21506.100000000002</v>
      </c>
      <c r="G46" s="16">
        <v>19938.599999999999</v>
      </c>
      <c r="H46" s="11">
        <v>19955.53</v>
      </c>
      <c r="I46" s="12">
        <f t="shared" ref="I46:I57" si="4">H46-G46</f>
        <v>16.930000000000291</v>
      </c>
      <c r="J46" s="10"/>
      <c r="K46" s="10"/>
    </row>
    <row r="47" spans="1:11">
      <c r="A47" s="48"/>
      <c r="B47" s="71" t="s">
        <v>8</v>
      </c>
      <c r="C47" s="31"/>
      <c r="D47" s="59">
        <v>4</v>
      </c>
      <c r="E47" s="60">
        <v>1880</v>
      </c>
      <c r="F47" s="55">
        <f>E47*$J$11</f>
        <v>6448.4000000000005</v>
      </c>
      <c r="G47" s="16">
        <v>5978.4</v>
      </c>
      <c r="H47" s="11">
        <v>5983.48</v>
      </c>
      <c r="I47" s="12">
        <f t="shared" si="4"/>
        <v>5.0799999999999272</v>
      </c>
      <c r="J47" s="10"/>
      <c r="K47" s="10"/>
    </row>
    <row r="48" spans="1:11">
      <c r="A48" s="48"/>
      <c r="B48" s="71" t="s">
        <v>9</v>
      </c>
      <c r="C48" s="31"/>
      <c r="D48" s="59">
        <v>1</v>
      </c>
      <c r="E48" s="60">
        <v>5020</v>
      </c>
      <c r="F48" s="55">
        <f>E48*$J$11</f>
        <v>17218.600000000002</v>
      </c>
      <c r="G48" s="16">
        <v>15963.6</v>
      </c>
      <c r="H48" s="11">
        <v>15977.15</v>
      </c>
      <c r="I48" s="12">
        <f t="shared" si="4"/>
        <v>13.549999999999272</v>
      </c>
      <c r="J48" s="10"/>
      <c r="K48" s="10"/>
    </row>
    <row r="49" spans="1:11">
      <c r="A49" s="48"/>
      <c r="B49" s="71" t="s">
        <v>10</v>
      </c>
      <c r="C49" s="31"/>
      <c r="D49" s="59">
        <v>1</v>
      </c>
      <c r="E49" s="60">
        <v>3760</v>
      </c>
      <c r="F49" s="55">
        <f>E49*$J$11</f>
        <v>12896.800000000001</v>
      </c>
      <c r="G49" s="16">
        <v>11956.8</v>
      </c>
      <c r="H49" s="11">
        <v>11966.95</v>
      </c>
      <c r="I49" s="12">
        <f t="shared" si="4"/>
        <v>10.150000000001455</v>
      </c>
      <c r="J49" s="10"/>
      <c r="K49" s="10"/>
    </row>
    <row r="50" spans="1:11">
      <c r="A50" s="47">
        <v>2</v>
      </c>
      <c r="B50" s="69" t="s">
        <v>4</v>
      </c>
      <c r="C50" s="31"/>
      <c r="D50" s="23"/>
      <c r="E50" s="54"/>
      <c r="F50" s="55"/>
      <c r="G50" s="17"/>
      <c r="H50" s="11"/>
      <c r="I50" s="12"/>
      <c r="J50" s="10"/>
      <c r="K50" s="10"/>
    </row>
    <row r="51" spans="1:11">
      <c r="A51" s="48"/>
      <c r="B51" s="69" t="s">
        <v>11</v>
      </c>
      <c r="C51" s="31"/>
      <c r="D51" s="53">
        <v>4</v>
      </c>
      <c r="E51" s="54">
        <v>1880</v>
      </c>
      <c r="F51" s="55">
        <f t="shared" ref="F51:F57" si="5">E51*$J$11</f>
        <v>6448.4000000000005</v>
      </c>
      <c r="G51" s="16">
        <v>5978.4</v>
      </c>
      <c r="H51" s="11">
        <v>5983.48</v>
      </c>
      <c r="I51" s="12">
        <f t="shared" si="4"/>
        <v>5.0799999999999272</v>
      </c>
      <c r="J51" s="10"/>
      <c r="K51" s="10"/>
    </row>
    <row r="52" spans="1:11" ht="13.5" customHeight="1">
      <c r="A52" s="48"/>
      <c r="B52" s="72" t="s">
        <v>12</v>
      </c>
      <c r="C52" s="64"/>
      <c r="D52" s="65">
        <v>4</v>
      </c>
      <c r="E52" s="66">
        <v>1880</v>
      </c>
      <c r="F52" s="58">
        <f t="shared" si="5"/>
        <v>6448.4000000000005</v>
      </c>
      <c r="G52" s="16">
        <v>5978.4</v>
      </c>
      <c r="H52" s="11">
        <v>5983.48</v>
      </c>
      <c r="I52" s="12">
        <f t="shared" si="4"/>
        <v>5.0799999999999272</v>
      </c>
      <c r="J52" s="10"/>
      <c r="K52" s="10"/>
    </row>
    <row r="53" spans="1:11">
      <c r="A53" s="79"/>
      <c r="B53" s="28" t="s">
        <v>13</v>
      </c>
      <c r="C53" s="31"/>
      <c r="D53" s="53">
        <v>1</v>
      </c>
      <c r="E53" s="54">
        <v>2510</v>
      </c>
      <c r="F53" s="55">
        <f>E53*$J$11</f>
        <v>8609.3000000000011</v>
      </c>
      <c r="G53" s="16">
        <v>7981.8</v>
      </c>
      <c r="H53" s="11">
        <v>7988.58</v>
      </c>
      <c r="I53" s="12">
        <f>H53-G53</f>
        <v>6.7799999999997453</v>
      </c>
      <c r="J53" s="10"/>
      <c r="K53" s="10"/>
    </row>
    <row r="54" spans="1:11" ht="25.5">
      <c r="A54" s="79"/>
      <c r="B54" s="84" t="s">
        <v>82</v>
      </c>
      <c r="C54" s="64"/>
      <c r="D54" s="65">
        <v>1</v>
      </c>
      <c r="E54" s="66">
        <v>3760</v>
      </c>
      <c r="F54" s="58">
        <f>E54*$J$11</f>
        <v>12896.800000000001</v>
      </c>
      <c r="G54" s="16">
        <v>11956.8</v>
      </c>
      <c r="H54" s="11">
        <v>11966.95</v>
      </c>
      <c r="I54" s="12">
        <f>H54-G54</f>
        <v>10.150000000001455</v>
      </c>
      <c r="J54" s="78" t="s">
        <v>83</v>
      </c>
      <c r="K54" s="10"/>
    </row>
    <row r="55" spans="1:11" ht="25.5">
      <c r="A55" s="48"/>
      <c r="B55" s="28" t="s">
        <v>14</v>
      </c>
      <c r="C55" s="31"/>
      <c r="D55" s="80">
        <v>1</v>
      </c>
      <c r="E55" s="81">
        <v>1880</v>
      </c>
      <c r="F55" s="55">
        <f t="shared" si="5"/>
        <v>6448.4000000000005</v>
      </c>
      <c r="G55" s="16">
        <v>5978.4</v>
      </c>
      <c r="H55" s="11">
        <v>5983.48</v>
      </c>
      <c r="I55" s="12">
        <f t="shared" si="4"/>
        <v>5.0799999999999272</v>
      </c>
      <c r="J55" s="10"/>
      <c r="K55" s="10"/>
    </row>
    <row r="56" spans="1:11" ht="25.5">
      <c r="A56" s="48"/>
      <c r="B56" s="28" t="s">
        <v>15</v>
      </c>
      <c r="C56" s="31"/>
      <c r="D56" s="80">
        <v>1</v>
      </c>
      <c r="E56" s="81">
        <v>1880</v>
      </c>
      <c r="F56" s="82">
        <f t="shared" si="5"/>
        <v>6448.4000000000005</v>
      </c>
      <c r="G56" s="16">
        <v>5978.4</v>
      </c>
      <c r="H56" s="11">
        <v>5983.48</v>
      </c>
      <c r="I56" s="12">
        <f t="shared" si="4"/>
        <v>5.0799999999999272</v>
      </c>
      <c r="J56" s="10"/>
      <c r="K56" s="10"/>
    </row>
    <row r="57" spans="1:11">
      <c r="A57" s="48"/>
      <c r="B57" s="28" t="s">
        <v>16</v>
      </c>
      <c r="C57" s="31"/>
      <c r="D57" s="53">
        <v>1</v>
      </c>
      <c r="E57" s="54">
        <v>2510</v>
      </c>
      <c r="F57" s="55">
        <f t="shared" si="5"/>
        <v>8609.3000000000011</v>
      </c>
      <c r="G57" s="16">
        <v>7981.8</v>
      </c>
      <c r="H57" s="11">
        <v>7988.58</v>
      </c>
      <c r="I57" s="12">
        <f t="shared" si="4"/>
        <v>6.7799999999997453</v>
      </c>
      <c r="J57" s="10"/>
      <c r="K57" s="10"/>
    </row>
    <row r="58" spans="1:11">
      <c r="A58" s="47">
        <v>3</v>
      </c>
      <c r="B58" s="28" t="s">
        <v>17</v>
      </c>
      <c r="C58" s="31"/>
      <c r="D58" s="23"/>
      <c r="E58" s="54"/>
      <c r="F58" s="55"/>
      <c r="G58" s="17"/>
      <c r="H58" s="11"/>
      <c r="I58" s="12"/>
      <c r="J58" s="10"/>
      <c r="K58" s="10"/>
    </row>
    <row r="59" spans="1:11">
      <c r="A59" s="48"/>
      <c r="B59" s="28" t="s">
        <v>18</v>
      </c>
      <c r="C59" s="31"/>
      <c r="D59" s="53">
        <v>1</v>
      </c>
      <c r="E59" s="54">
        <v>5020</v>
      </c>
      <c r="F59" s="55">
        <f>E59*$J$11</f>
        <v>17218.600000000002</v>
      </c>
      <c r="G59" s="16">
        <v>15963.6</v>
      </c>
      <c r="H59" s="11">
        <v>15977.15</v>
      </c>
      <c r="I59" s="12">
        <f t="shared" ref="I59:I68" si="6">H59-G59</f>
        <v>13.549999999999272</v>
      </c>
      <c r="J59" s="10"/>
      <c r="K59" s="10"/>
    </row>
    <row r="60" spans="1:11">
      <c r="A60" s="48"/>
      <c r="B60" s="28" t="s">
        <v>19</v>
      </c>
      <c r="C60" s="31"/>
      <c r="D60" s="53">
        <v>20</v>
      </c>
      <c r="E60" s="54">
        <v>3760</v>
      </c>
      <c r="F60" s="55">
        <f>E60*$J$11</f>
        <v>12896.800000000001</v>
      </c>
      <c r="G60" s="16">
        <v>11956.8</v>
      </c>
      <c r="H60" s="11">
        <v>11966.95</v>
      </c>
      <c r="I60" s="12">
        <f t="shared" si="6"/>
        <v>10.150000000001455</v>
      </c>
      <c r="J60" s="10"/>
      <c r="K60" s="10"/>
    </row>
    <row r="61" spans="1:11">
      <c r="A61" s="47">
        <v>4</v>
      </c>
      <c r="B61" s="28" t="s">
        <v>20</v>
      </c>
      <c r="C61" s="31"/>
      <c r="D61" s="23"/>
      <c r="E61" s="54"/>
      <c r="F61" s="55"/>
      <c r="G61" s="17"/>
      <c r="H61" s="11"/>
      <c r="I61" s="12"/>
      <c r="J61" s="10"/>
      <c r="K61" s="10"/>
    </row>
    <row r="62" spans="1:11">
      <c r="A62" s="48"/>
      <c r="B62" s="28" t="s">
        <v>21</v>
      </c>
      <c r="C62" s="31"/>
      <c r="D62" s="53">
        <v>1</v>
      </c>
      <c r="E62" s="54">
        <v>6270</v>
      </c>
      <c r="F62" s="55">
        <f>E62*$J$11</f>
        <v>21506.100000000002</v>
      </c>
      <c r="G62" s="16">
        <v>19938.599999999999</v>
      </c>
      <c r="H62" s="11">
        <v>19955.53</v>
      </c>
      <c r="I62" s="12">
        <f t="shared" si="6"/>
        <v>16.930000000000291</v>
      </c>
      <c r="J62" s="10"/>
      <c r="K62" s="10"/>
    </row>
    <row r="63" spans="1:11">
      <c r="A63" s="48"/>
      <c r="B63" s="28" t="s">
        <v>22</v>
      </c>
      <c r="C63" s="31"/>
      <c r="D63" s="53">
        <v>50</v>
      </c>
      <c r="E63" s="54">
        <v>3760</v>
      </c>
      <c r="F63" s="55">
        <f>E63*$J$11</f>
        <v>12896.800000000001</v>
      </c>
      <c r="G63" s="16">
        <v>11956.8</v>
      </c>
      <c r="H63" s="11">
        <v>11966.95</v>
      </c>
      <c r="I63" s="12">
        <f t="shared" si="6"/>
        <v>10.150000000001455</v>
      </c>
      <c r="J63" s="10"/>
      <c r="K63" s="10"/>
    </row>
    <row r="64" spans="1:11">
      <c r="A64" s="48"/>
      <c r="B64" s="28" t="s">
        <v>23</v>
      </c>
      <c r="C64" s="31"/>
      <c r="D64" s="53">
        <v>1</v>
      </c>
      <c r="E64" s="54">
        <v>3760</v>
      </c>
      <c r="F64" s="55">
        <f>E64*$J$11</f>
        <v>12896.800000000001</v>
      </c>
      <c r="G64" s="16">
        <v>11956.8</v>
      </c>
      <c r="H64" s="11">
        <v>11966.95</v>
      </c>
      <c r="I64" s="12">
        <f t="shared" si="6"/>
        <v>10.150000000001455</v>
      </c>
      <c r="J64" s="10"/>
      <c r="K64" s="10"/>
    </row>
    <row r="65" spans="1:11">
      <c r="A65" s="48"/>
      <c r="B65" s="28" t="s">
        <v>24</v>
      </c>
      <c r="C65" s="31"/>
      <c r="D65" s="53">
        <v>1</v>
      </c>
      <c r="E65" s="54">
        <v>3130</v>
      </c>
      <c r="F65" s="55">
        <f>E65*$J$11</f>
        <v>10735.9</v>
      </c>
      <c r="G65" s="16">
        <v>9953.4</v>
      </c>
      <c r="H65" s="11">
        <v>9961.85</v>
      </c>
      <c r="I65" s="12">
        <f t="shared" si="6"/>
        <v>8.4500000000007276</v>
      </c>
      <c r="J65" s="10"/>
      <c r="K65" s="10"/>
    </row>
    <row r="66" spans="1:11">
      <c r="A66" s="48"/>
      <c r="B66" s="28" t="s">
        <v>25</v>
      </c>
      <c r="C66" s="31"/>
      <c r="D66" s="53">
        <v>15</v>
      </c>
      <c r="E66" s="54">
        <v>2510</v>
      </c>
      <c r="F66" s="55">
        <f>E66*$J$11</f>
        <v>8609.3000000000011</v>
      </c>
      <c r="G66" s="16">
        <v>7981.8</v>
      </c>
      <c r="H66" s="11">
        <v>7988.58</v>
      </c>
      <c r="I66" s="12">
        <f t="shared" si="6"/>
        <v>6.7799999999997453</v>
      </c>
      <c r="J66" s="10"/>
      <c r="K66" s="10"/>
    </row>
    <row r="67" spans="1:11">
      <c r="A67" s="47">
        <v>5</v>
      </c>
      <c r="B67" s="83" t="s">
        <v>75</v>
      </c>
      <c r="C67" s="31"/>
      <c r="D67" s="23"/>
      <c r="E67" s="54"/>
      <c r="F67" s="55"/>
      <c r="G67" s="17"/>
      <c r="H67" s="11"/>
      <c r="I67" s="12"/>
      <c r="J67" s="10"/>
      <c r="K67" s="10"/>
    </row>
    <row r="68" spans="1:11">
      <c r="A68" s="50"/>
      <c r="B68" s="84" t="s">
        <v>76</v>
      </c>
      <c r="C68" s="64"/>
      <c r="D68" s="65">
        <v>1</v>
      </c>
      <c r="E68" s="66">
        <v>1880</v>
      </c>
      <c r="F68" s="58">
        <f>E68*$J$11</f>
        <v>6448.4000000000005</v>
      </c>
      <c r="G68" s="16">
        <v>5978.4</v>
      </c>
      <c r="H68" s="11">
        <v>5983.48</v>
      </c>
      <c r="I68" s="12">
        <f t="shared" si="6"/>
        <v>5.0799999999999272</v>
      </c>
      <c r="J68" s="10"/>
      <c r="K68" s="10"/>
    </row>
    <row r="69" spans="1:11">
      <c r="A69" s="49" t="s">
        <v>79</v>
      </c>
      <c r="B69" s="27" t="s">
        <v>26</v>
      </c>
      <c r="C69" s="22"/>
      <c r="D69" s="22"/>
      <c r="E69" s="24"/>
      <c r="F69" s="56"/>
      <c r="G69" s="18"/>
      <c r="H69" s="14"/>
      <c r="I69" s="12"/>
      <c r="J69" s="10"/>
      <c r="K69" s="10"/>
    </row>
    <row r="70" spans="1:11">
      <c r="A70" s="47">
        <v>1</v>
      </c>
      <c r="B70" s="28" t="s">
        <v>27</v>
      </c>
      <c r="C70" s="31"/>
      <c r="D70" s="23"/>
      <c r="E70" s="25"/>
      <c r="F70" s="55"/>
      <c r="G70" s="17"/>
      <c r="H70" s="13"/>
      <c r="I70" s="12"/>
      <c r="J70" s="10"/>
      <c r="K70" s="10"/>
    </row>
    <row r="71" spans="1:11">
      <c r="A71" s="48"/>
      <c r="B71" s="28" t="s">
        <v>28</v>
      </c>
      <c r="C71" s="31"/>
      <c r="D71" s="53">
        <v>69</v>
      </c>
      <c r="E71" s="57">
        <v>1270</v>
      </c>
      <c r="F71" s="61">
        <f>E71*$J$11</f>
        <v>4356.1000000000004</v>
      </c>
      <c r="G71" s="16">
        <v>4038.6</v>
      </c>
      <c r="H71" s="15">
        <v>4038.6</v>
      </c>
      <c r="I71" s="12">
        <f>H71-G71</f>
        <v>0</v>
      </c>
      <c r="J71" s="10"/>
      <c r="K71" s="78" t="s">
        <v>74</v>
      </c>
    </row>
    <row r="72" spans="1:11">
      <c r="A72" s="50"/>
      <c r="B72" s="28" t="s">
        <v>29</v>
      </c>
      <c r="C72" s="31"/>
      <c r="D72" s="53">
        <v>365</v>
      </c>
      <c r="E72" s="57">
        <v>420</v>
      </c>
      <c r="F72" s="55">
        <f>E72*$J$11</f>
        <v>1440.6000000000001</v>
      </c>
      <c r="G72" s="16">
        <v>1335.6</v>
      </c>
      <c r="H72" s="15">
        <v>1335.6</v>
      </c>
      <c r="I72" s="12">
        <f>H72-G72</f>
        <v>0</v>
      </c>
      <c r="J72" s="10"/>
      <c r="K72" s="10"/>
    </row>
    <row r="73" spans="1:11" s="6" customFormat="1" ht="36.75" customHeight="1">
      <c r="A73" s="88" t="s">
        <v>55</v>
      </c>
      <c r="B73" s="88"/>
      <c r="C73" s="88"/>
      <c r="D73" s="88"/>
      <c r="E73" s="88"/>
      <c r="F73" s="88"/>
      <c r="G73" s="2"/>
      <c r="H73" s="2"/>
      <c r="I73" s="2"/>
      <c r="J73" s="2"/>
      <c r="K73" s="2"/>
    </row>
    <row r="74" spans="1:11" s="3" customFormat="1" ht="30" customHeight="1">
      <c r="A74" s="109" t="s">
        <v>81</v>
      </c>
      <c r="B74" s="110"/>
      <c r="C74" s="110"/>
      <c r="D74" s="110"/>
      <c r="E74" s="110"/>
      <c r="F74" s="110"/>
    </row>
    <row r="75" spans="1:11" s="3" customFormat="1" ht="15.75" customHeight="1">
      <c r="A75" s="109" t="s">
        <v>65</v>
      </c>
      <c r="B75" s="110"/>
      <c r="C75" s="110"/>
      <c r="D75" s="110"/>
      <c r="E75" s="110"/>
      <c r="F75" s="110"/>
    </row>
    <row r="76" spans="1:11" s="3" customFormat="1" ht="12" customHeight="1">
      <c r="A76" s="109" t="s">
        <v>66</v>
      </c>
      <c r="B76" s="110"/>
      <c r="C76" s="110"/>
      <c r="D76" s="110"/>
      <c r="E76" s="110"/>
      <c r="F76" s="110"/>
    </row>
    <row r="79" spans="1:11" s="6" customFormat="1">
      <c r="A79" s="113" t="s">
        <v>56</v>
      </c>
      <c r="B79" s="113"/>
      <c r="C79" s="113"/>
      <c r="D79" s="113"/>
      <c r="E79" s="113"/>
      <c r="F79" s="73" t="s">
        <v>60</v>
      </c>
    </row>
    <row r="80" spans="1:11" s="6" customFormat="1">
      <c r="A80" s="32"/>
      <c r="B80" s="21"/>
      <c r="C80" s="32"/>
      <c r="D80" s="32"/>
      <c r="E80" s="32"/>
      <c r="F80" s="73"/>
    </row>
    <row r="81" spans="1:6" s="6" customFormat="1">
      <c r="A81" s="5"/>
      <c r="B81" s="26"/>
      <c r="C81" s="30"/>
      <c r="D81" s="5"/>
      <c r="E81" s="5"/>
      <c r="F81" s="74"/>
    </row>
    <row r="82" spans="1:6" s="6" customFormat="1">
      <c r="A82" s="107" t="s">
        <v>57</v>
      </c>
      <c r="B82" s="108"/>
      <c r="C82" s="30"/>
      <c r="D82" s="5"/>
      <c r="E82" s="5"/>
      <c r="F82" s="75" t="s">
        <v>61</v>
      </c>
    </row>
  </sheetData>
  <mergeCells count="17">
    <mergeCell ref="A82:B82"/>
    <mergeCell ref="A76:F76"/>
    <mergeCell ref="G12:J12"/>
    <mergeCell ref="A79:E79"/>
    <mergeCell ref="A74:F74"/>
    <mergeCell ref="A75:F75"/>
    <mergeCell ref="D1:E1"/>
    <mergeCell ref="D4:F4"/>
    <mergeCell ref="A73:F73"/>
    <mergeCell ref="A7:F7"/>
    <mergeCell ref="A8:F8"/>
    <mergeCell ref="A9:F9"/>
    <mergeCell ref="A11:A13"/>
    <mergeCell ref="B11:B13"/>
    <mergeCell ref="D11:D13"/>
    <mergeCell ref="C11:C13"/>
    <mergeCell ref="E11:F12"/>
  </mergeCells>
  <pageMargins left="0.51181102362204722" right="0.35433070866141736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8</vt:lpstr>
      <vt:lpstr>'Приложение 8'!Заголовки_для_печати</vt:lpstr>
      <vt:lpstr>'Приложение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2018-10-25T08:49:54Z</cp:lastPrinted>
  <dcterms:created xsi:type="dcterms:W3CDTF">2017-09-27T03:25:54Z</dcterms:created>
  <dcterms:modified xsi:type="dcterms:W3CDTF">2020-02-11T03:08:42Z</dcterms:modified>
</cp:coreProperties>
</file>