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396"/>
  </bookViews>
  <sheets>
    <sheet name="Приложение 7" sheetId="1" r:id="rId1"/>
  </sheets>
  <definedNames>
    <definedName name="_xlnm.Print_Titles" localSheetId="0">'Приложение 7'!$12:$14</definedName>
    <definedName name="_xlnm.Print_Area" localSheetId="0">'Приложение 7'!$A$1:$I$311</definedName>
  </definedNames>
  <calcPr calcId="125725" refMode="R1C1"/>
</workbook>
</file>

<file path=xl/calcChain.xml><?xml version="1.0" encoding="utf-8"?>
<calcChain xmlns="http://schemas.openxmlformats.org/spreadsheetml/2006/main">
  <c r="F278" i="1"/>
  <c r="F272"/>
  <c r="O160"/>
  <c r="O248"/>
  <c r="O235"/>
  <c r="F191"/>
  <c r="F222" l="1"/>
  <c r="F168"/>
  <c r="F167"/>
  <c r="F166"/>
  <c r="F165"/>
  <c r="I17"/>
  <c r="I18"/>
  <c r="I19"/>
  <c r="I20"/>
  <c r="I21"/>
  <c r="I22"/>
  <c r="I23"/>
  <c r="I25"/>
  <c r="I27"/>
  <c r="I28"/>
  <c r="I29"/>
  <c r="I30"/>
  <c r="I31"/>
  <c r="I32"/>
  <c r="I35"/>
  <c r="I36"/>
  <c r="I37"/>
  <c r="I38"/>
  <c r="I39"/>
  <c r="I41"/>
  <c r="I42"/>
  <c r="I43"/>
  <c r="I44"/>
  <c r="I45"/>
  <c r="I46"/>
  <c r="I47"/>
  <c r="I48"/>
  <c r="I49"/>
  <c r="I51"/>
  <c r="I52"/>
  <c r="I53"/>
  <c r="I54"/>
  <c r="I55"/>
  <c r="I56"/>
  <c r="I57"/>
  <c r="I58"/>
  <c r="I59"/>
  <c r="I61"/>
  <c r="I62"/>
  <c r="I63"/>
  <c r="I64"/>
  <c r="I66"/>
  <c r="I67"/>
  <c r="I68"/>
  <c r="I69"/>
  <c r="I71"/>
  <c r="I72"/>
  <c r="I73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4"/>
  <c r="I95"/>
  <c r="I96"/>
  <c r="I165"/>
  <c r="I166"/>
  <c r="I167"/>
  <c r="I168"/>
  <c r="I170"/>
  <c r="I171"/>
  <c r="I172"/>
  <c r="I174"/>
  <c r="I176"/>
  <c r="I178"/>
  <c r="I179"/>
  <c r="I180"/>
  <c r="I181"/>
  <c r="I182"/>
  <c r="I183"/>
  <c r="I184"/>
  <c r="I185"/>
  <c r="I187"/>
  <c r="I189"/>
  <c r="I191"/>
  <c r="I194"/>
  <c r="I195"/>
  <c r="I196"/>
  <c r="I197"/>
  <c r="I198"/>
  <c r="I199"/>
  <c r="I200"/>
  <c r="I201"/>
  <c r="I202"/>
  <c r="I204"/>
  <c r="I205"/>
  <c r="I206"/>
  <c r="I207"/>
  <c r="I209"/>
  <c r="I210"/>
  <c r="I211"/>
  <c r="I212"/>
  <c r="I213"/>
  <c r="I214"/>
  <c r="I215"/>
  <c r="I216"/>
  <c r="I217"/>
  <c r="I219"/>
  <c r="I221"/>
  <c r="I222"/>
  <c r="I223"/>
  <c r="I224"/>
  <c r="I225"/>
  <c r="I226"/>
  <c r="I227"/>
  <c r="I230"/>
  <c r="I231"/>
  <c r="I232"/>
  <c r="I233"/>
  <c r="I234"/>
  <c r="I235"/>
  <c r="I236"/>
  <c r="I237"/>
  <c r="I238"/>
  <c r="I239"/>
  <c r="I240"/>
  <c r="I241"/>
  <c r="I242"/>
  <c r="I243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3"/>
  <c r="I274"/>
  <c r="I275"/>
  <c r="I276"/>
  <c r="I277"/>
  <c r="I279"/>
  <c r="I280"/>
  <c r="I281"/>
  <c r="I284"/>
  <c r="I285"/>
  <c r="I286"/>
  <c r="I289"/>
  <c r="I290"/>
  <c r="I291"/>
  <c r="I292"/>
  <c r="I293"/>
  <c r="I294"/>
  <c r="I295"/>
  <c r="I296"/>
  <c r="I297"/>
  <c r="I298"/>
  <c r="I299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60"/>
  <c r="I161"/>
  <c r="I162"/>
  <c r="F25"/>
  <c r="F27"/>
  <c r="F28"/>
  <c r="F29"/>
  <c r="F30"/>
  <c r="F31"/>
  <c r="F32"/>
  <c r="F35"/>
  <c r="F36"/>
  <c r="F37"/>
  <c r="F38"/>
  <c r="F39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1"/>
  <c r="F62"/>
  <c r="F63"/>
  <c r="F64"/>
  <c r="F66"/>
  <c r="F67"/>
  <c r="F68"/>
  <c r="F69"/>
  <c r="F71"/>
  <c r="F72"/>
  <c r="F73"/>
  <c r="F74"/>
  <c r="F75"/>
  <c r="F76"/>
  <c r="F77"/>
  <c r="F78"/>
  <c r="F79"/>
  <c r="F80"/>
  <c r="F81"/>
  <c r="F82"/>
  <c r="F83"/>
  <c r="F85"/>
  <c r="F86"/>
  <c r="F87"/>
  <c r="F88"/>
  <c r="F89"/>
  <c r="F90"/>
  <c r="F91"/>
  <c r="F92"/>
  <c r="F94"/>
  <c r="F95"/>
  <c r="F96"/>
  <c r="F170"/>
  <c r="F171"/>
  <c r="F172"/>
  <c r="F174"/>
  <c r="F176"/>
  <c r="F178"/>
  <c r="F179"/>
  <c r="F180"/>
  <c r="F181"/>
  <c r="F182"/>
  <c r="F183"/>
  <c r="F184"/>
  <c r="F185"/>
  <c r="F187"/>
  <c r="F189"/>
  <c r="F194"/>
  <c r="F195"/>
  <c r="F196"/>
  <c r="F197"/>
  <c r="F198"/>
  <c r="F199"/>
  <c r="F200"/>
  <c r="F201"/>
  <c r="F202"/>
  <c r="F204"/>
  <c r="F205"/>
  <c r="F206"/>
  <c r="F207"/>
  <c r="F209"/>
  <c r="F210"/>
  <c r="F211"/>
  <c r="F212"/>
  <c r="F213"/>
  <c r="F214"/>
  <c r="F215"/>
  <c r="F216"/>
  <c r="F217"/>
  <c r="F219"/>
  <c r="F221"/>
  <c r="F224"/>
  <c r="F225"/>
  <c r="F226"/>
  <c r="F227"/>
  <c r="F230"/>
  <c r="F231"/>
  <c r="F232"/>
  <c r="F233"/>
  <c r="F234"/>
  <c r="F235"/>
  <c r="F236"/>
  <c r="F237"/>
  <c r="F238"/>
  <c r="F239"/>
  <c r="F240"/>
  <c r="F241"/>
  <c r="F242"/>
  <c r="F243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3"/>
  <c r="F274"/>
  <c r="F275"/>
  <c r="F276"/>
  <c r="F277"/>
  <c r="F279"/>
  <c r="F280"/>
  <c r="F281"/>
  <c r="F284"/>
  <c r="F285"/>
  <c r="F286"/>
  <c r="F289"/>
  <c r="F290"/>
  <c r="F291"/>
  <c r="F292"/>
  <c r="F293"/>
  <c r="F294"/>
  <c r="F295"/>
  <c r="F296"/>
  <c r="F297"/>
  <c r="F298"/>
  <c r="F299"/>
  <c r="F99"/>
  <c r="F100"/>
  <c r="F101"/>
  <c r="F103"/>
  <c r="F104"/>
  <c r="F106"/>
  <c r="F107"/>
  <c r="F108"/>
  <c r="F109"/>
  <c r="F111"/>
  <c r="F112"/>
  <c r="F113"/>
  <c r="F114"/>
  <c r="F116"/>
  <c r="F117"/>
  <c r="F118"/>
  <c r="F119"/>
  <c r="F120"/>
  <c r="F122"/>
  <c r="F123"/>
  <c r="F124"/>
  <c r="F125"/>
  <c r="F126"/>
  <c r="F128"/>
  <c r="F130"/>
  <c r="F131"/>
  <c r="F132"/>
  <c r="F134"/>
  <c r="F136"/>
  <c r="F137"/>
  <c r="F138"/>
  <c r="F139"/>
  <c r="F140"/>
  <c r="F141"/>
  <c r="F142"/>
  <c r="F143"/>
  <c r="F144"/>
  <c r="F146"/>
  <c r="F147"/>
  <c r="F148"/>
  <c r="F149"/>
  <c r="F151"/>
  <c r="F152"/>
  <c r="F153"/>
  <c r="F154"/>
  <c r="F156"/>
  <c r="F157"/>
  <c r="F160"/>
  <c r="F161"/>
  <c r="F162"/>
  <c r="F18"/>
  <c r="F19"/>
  <c r="F20"/>
  <c r="F21"/>
  <c r="F22"/>
  <c r="F23"/>
  <c r="F17"/>
</calcChain>
</file>

<file path=xl/sharedStrings.xml><?xml version="1.0" encoding="utf-8"?>
<sst xmlns="http://schemas.openxmlformats.org/spreadsheetml/2006/main" count="335" uniqueCount="302">
  <si>
    <t>Утверждаю:</t>
  </si>
  <si>
    <t>Прейскурант цен на наблюденную информацию</t>
  </si>
  <si>
    <t>№ п/п</t>
  </si>
  <si>
    <t>Агрометеорологическая</t>
  </si>
  <si>
    <t>Агрогидрологические свойства почвы</t>
  </si>
  <si>
    <t>-влажность устойчивого завядания</t>
  </si>
  <si>
    <t>-капилярная влагоемкость</t>
  </si>
  <si>
    <t>-максимальная гидроскопичность почвы</t>
  </si>
  <si>
    <t>-механический состав</t>
  </si>
  <si>
    <t>-наименьшая влагоемкость почвы</t>
  </si>
  <si>
    <t>-объемная масса и влажность почвы</t>
  </si>
  <si>
    <t>-удельная масса</t>
  </si>
  <si>
    <t>Снегосъемка на поле с зимующей культурой</t>
  </si>
  <si>
    <t>-Снегосъемка на поле с зимующей культурой</t>
  </si>
  <si>
    <t>Состояние почвы</t>
  </si>
  <si>
    <t>-визуальная влажность верхнего слоя</t>
  </si>
  <si>
    <t>-влажность инструментально в слое 0 - 100 см</t>
  </si>
  <si>
    <t>-влажность инструментально в слое 0 - 50 см</t>
  </si>
  <si>
    <t>-глубина промачивания</t>
  </si>
  <si>
    <t>-глубина промерзания, оттаивания</t>
  </si>
  <si>
    <t>-почвенные корки</t>
  </si>
  <si>
    <t>Фенологические наблюдения</t>
  </si>
  <si>
    <t>Биомасса</t>
  </si>
  <si>
    <t>-клубней и ботвы картофеля</t>
  </si>
  <si>
    <t>-корнеплодов</t>
  </si>
  <si>
    <t>-кукурузы</t>
  </si>
  <si>
    <t>-многолетних трав</t>
  </si>
  <si>
    <t>-однолетних сеяных трав</t>
  </si>
  <si>
    <t>Высота растений</t>
  </si>
  <si>
    <t>-гречиха</t>
  </si>
  <si>
    <t>-зерновые бобовые</t>
  </si>
  <si>
    <t>-картофель</t>
  </si>
  <si>
    <t>-лен</t>
  </si>
  <si>
    <t>-озимые зерновые</t>
  </si>
  <si>
    <t>-просо</t>
  </si>
  <si>
    <t>-травы многолетние</t>
  </si>
  <si>
    <t>-травы однолетние</t>
  </si>
  <si>
    <t>-яровые зерновые</t>
  </si>
  <si>
    <t>Густота посевов</t>
  </si>
  <si>
    <t>-корнеплоды</t>
  </si>
  <si>
    <t>-кукуруза</t>
  </si>
  <si>
    <t>-многолетние сеяные</t>
  </si>
  <si>
    <t>-однолетние сеяные</t>
  </si>
  <si>
    <t>-подсолнечник</t>
  </si>
  <si>
    <t>Продуктивность сельхозкультур</t>
  </si>
  <si>
    <t>-гречихи</t>
  </si>
  <si>
    <t>-зернобобовых</t>
  </si>
  <si>
    <t>-зерновых</t>
  </si>
  <si>
    <t>Структура урожая</t>
  </si>
  <si>
    <t>Фазы развития, оценка состояния культур</t>
  </si>
  <si>
    <t>-горох на зерно</t>
  </si>
  <si>
    <t>-капуста</t>
  </si>
  <si>
    <t>-огурец</t>
  </si>
  <si>
    <t>-томаты</t>
  </si>
  <si>
    <t>Состояние сельхозкультур</t>
  </si>
  <si>
    <t>-весеннее обследование многолетних трав</t>
  </si>
  <si>
    <t>-весеннее обследование озимых зерновых</t>
  </si>
  <si>
    <t>-весенние обследование садов</t>
  </si>
  <si>
    <t>-определение жизнеспособности веток</t>
  </si>
  <si>
    <t>-определение жизнеспособности многолетних трав</t>
  </si>
  <si>
    <t>-определение жизнеспособности озимых</t>
  </si>
  <si>
    <t>-осеннее обследование многолетних трав</t>
  </si>
  <si>
    <t>-осеннее обследование озимых зерновых</t>
  </si>
  <si>
    <t>Температура почвы на сельскохозяйственных полях</t>
  </si>
  <si>
    <t>-на глубине узла кущения зерновых и корневой шейки трав</t>
  </si>
  <si>
    <t>-пахотного слоя на глубине 10 см</t>
  </si>
  <si>
    <t>-пахотного слоя на глубине 5 см</t>
  </si>
  <si>
    <t>Гидрологическая (озерная)</t>
  </si>
  <si>
    <t>Волнение</t>
  </si>
  <si>
    <t>-высота</t>
  </si>
  <si>
    <t>-направление</t>
  </si>
  <si>
    <t>-период</t>
  </si>
  <si>
    <t>-тип</t>
  </si>
  <si>
    <t>Лед</t>
  </si>
  <si>
    <t>-высота снега на льду</t>
  </si>
  <si>
    <t>-плотность снега на льду</t>
  </si>
  <si>
    <t>-толщина льда</t>
  </si>
  <si>
    <t>Ледовые явления</t>
  </si>
  <si>
    <t>-Ледовые явления</t>
  </si>
  <si>
    <t>Ледомерные съемки участка акватории</t>
  </si>
  <si>
    <t>-Ледомерные съемки участка акватории</t>
  </si>
  <si>
    <t>Наблюдения на рейдовой вертикали</t>
  </si>
  <si>
    <t>-влажность воздуха</t>
  </si>
  <si>
    <t>-направление ветра</t>
  </si>
  <si>
    <t>-прозрачность воды</t>
  </si>
  <si>
    <t>-скорость ветра</t>
  </si>
  <si>
    <t>-температура воды по горизонтали</t>
  </si>
  <si>
    <t>-температура воздуха</t>
  </si>
  <si>
    <t>-температура поверхности воды</t>
  </si>
  <si>
    <t>-цвет воды</t>
  </si>
  <si>
    <t>Наблюдения на термических профилях</t>
  </si>
  <si>
    <t>-Наблюдения на термических профилях</t>
  </si>
  <si>
    <t>Температура воды у берега</t>
  </si>
  <si>
    <t>-Температура воды у берега</t>
  </si>
  <si>
    <t>Уровень</t>
  </si>
  <si>
    <t>-по рейке</t>
  </si>
  <si>
    <t>Гидрологическая (речная)</t>
  </si>
  <si>
    <t>-виды ледяных образований и ледовых явлений</t>
  </si>
  <si>
    <t>-заторы и зажоры</t>
  </si>
  <si>
    <t>-состояние ледяного покрова и его деформации во время ледостава</t>
  </si>
  <si>
    <t>-сроки начала и окончания навигации и передвижения по льду</t>
  </si>
  <si>
    <t>-сроки появления льда, установление ледостава, вскрытия и очищения явлений</t>
  </si>
  <si>
    <t>-степень покрытия льдом реки в периоды замерзания и вскрытия реки</t>
  </si>
  <si>
    <t>-строение ледяного покрова</t>
  </si>
  <si>
    <t>-толщина льда и характер снежного покрова на льду</t>
  </si>
  <si>
    <t>Расход воды</t>
  </si>
  <si>
    <t>-глубина потока в створе</t>
  </si>
  <si>
    <t>-ежедневный расход воды (расчетный)</t>
  </si>
  <si>
    <t>-скорость потока</t>
  </si>
  <si>
    <t>Сток наносов</t>
  </si>
  <si>
    <t>-мутность воды</t>
  </si>
  <si>
    <t>-плотность частиц и смеси наносов</t>
  </si>
  <si>
    <t>-расход влекомых наносов</t>
  </si>
  <si>
    <t>-содержание органических веществ в донных наносах</t>
  </si>
  <si>
    <t>-содержание органических веществ во взвешенных наносах</t>
  </si>
  <si>
    <t>Температура воды</t>
  </si>
  <si>
    <t>-Температура воды</t>
  </si>
  <si>
    <t>Уровень воды</t>
  </si>
  <si>
    <t>-уклон водной поверхности</t>
  </si>
  <si>
    <t>-уровень воды по рейке</t>
  </si>
  <si>
    <t>Химический состав воды</t>
  </si>
  <si>
    <t>-запах</t>
  </si>
  <si>
    <t>-кислотность</t>
  </si>
  <si>
    <t>-содержание двуокиси углерода</t>
  </si>
  <si>
    <t>-содержание растворенного кислорода</t>
  </si>
  <si>
    <t>Загрязнение атмосферного воздуха</t>
  </si>
  <si>
    <t>-аммиак</t>
  </si>
  <si>
    <t>-диоксид азота</t>
  </si>
  <si>
    <t>-диоксид серы</t>
  </si>
  <si>
    <t>-окись азота</t>
  </si>
  <si>
    <t>-оксид углерода</t>
  </si>
  <si>
    <t>-сажа</t>
  </si>
  <si>
    <t>-сероводород</t>
  </si>
  <si>
    <t>-сульфаты</t>
  </si>
  <si>
    <t>-суммарные углеводороды</t>
  </si>
  <si>
    <t>-фенол</t>
  </si>
  <si>
    <t>-формальдегид</t>
  </si>
  <si>
    <t>-хлористый водород</t>
  </si>
  <si>
    <t>Загрязнение поверхностных вод</t>
  </si>
  <si>
    <t>-азот аммонийный</t>
  </si>
  <si>
    <t>-азот нитратный</t>
  </si>
  <si>
    <t>-азот нитритный</t>
  </si>
  <si>
    <t>-АСПАВ</t>
  </si>
  <si>
    <t>-взвешенные вещества</t>
  </si>
  <si>
    <t>-гидрокарбонаты</t>
  </si>
  <si>
    <t>-жесткость общая</t>
  </si>
  <si>
    <t>-кальций</t>
  </si>
  <si>
    <t>-кремний</t>
  </si>
  <si>
    <t>-магний</t>
  </si>
  <si>
    <t>-метанол</t>
  </si>
  <si>
    <t>-натрий+калий</t>
  </si>
  <si>
    <t>-нефтепродукты</t>
  </si>
  <si>
    <t>-полифосфаты</t>
  </si>
  <si>
    <t>-прозрачность</t>
  </si>
  <si>
    <t>-растворенных кислород</t>
  </si>
  <si>
    <t>-сумма ионов</t>
  </si>
  <si>
    <t>-сухой остаток</t>
  </si>
  <si>
    <t>-температура</t>
  </si>
  <si>
    <t>-фосфор общий</t>
  </si>
  <si>
    <t>-хлориды</t>
  </si>
  <si>
    <t>-цветность</t>
  </si>
  <si>
    <t>Загрязнение почвы</t>
  </si>
  <si>
    <t>Загрязнения снежного покрова</t>
  </si>
  <si>
    <t>-бензпирен</t>
  </si>
  <si>
    <t>-гидрокарбонат-ион</t>
  </si>
  <si>
    <t>-ион аммония</t>
  </si>
  <si>
    <t>-ионы калия</t>
  </si>
  <si>
    <t>-ионы натрия</t>
  </si>
  <si>
    <t>-нитрат-ион</t>
  </si>
  <si>
    <t>-нитрит-ион</t>
  </si>
  <si>
    <t>-сульфат-ион</t>
  </si>
  <si>
    <t>-хлорид-ион</t>
  </si>
  <si>
    <t>Метеорологическая</t>
  </si>
  <si>
    <t>Атмосферное давление</t>
  </si>
  <si>
    <t>-величина барометрической тенденции</t>
  </si>
  <si>
    <t>-величина давления</t>
  </si>
  <si>
    <t>-характеристика барометрической тенденции</t>
  </si>
  <si>
    <t>Атмосферные осадки</t>
  </si>
  <si>
    <t>-интенсивность жидких осадков</t>
  </si>
  <si>
    <t>-количество осадков</t>
  </si>
  <si>
    <t>Атмосферные явления</t>
  </si>
  <si>
    <t>-вид атмосферного явления</t>
  </si>
  <si>
    <t>-интенсивность</t>
  </si>
  <si>
    <t>-продолжительность</t>
  </si>
  <si>
    <t>-состояние погоды</t>
  </si>
  <si>
    <t>Ветер</t>
  </si>
  <si>
    <t>-максимальная скорость в срок</t>
  </si>
  <si>
    <t>-максимальная скорость между сроками</t>
  </si>
  <si>
    <t>-среднее направление</t>
  </si>
  <si>
    <t>-средняя скорость</t>
  </si>
  <si>
    <t>Влажность воздуха</t>
  </si>
  <si>
    <t>-дефицит насыщения</t>
  </si>
  <si>
    <t>-относительная влажность</t>
  </si>
  <si>
    <t>-относительная влажность по самописцу</t>
  </si>
  <si>
    <t>-парциальное давление водяного пара</t>
  </si>
  <si>
    <t>-точка росы</t>
  </si>
  <si>
    <t>Гололедно-изморозевые отложения</t>
  </si>
  <si>
    <t>-вид отложений на проводе</t>
  </si>
  <si>
    <t>-масса отложений</t>
  </si>
  <si>
    <t>-размеры отложений на проводе</t>
  </si>
  <si>
    <t>-ход развития процесса</t>
  </si>
  <si>
    <t>Метеорологическая дальность видимости</t>
  </si>
  <si>
    <t>-Метеорологическая дальность видимости</t>
  </si>
  <si>
    <t>Облачность</t>
  </si>
  <si>
    <t>-высота нижней границы</t>
  </si>
  <si>
    <t>-количество облаков</t>
  </si>
  <si>
    <t>-форма облаков</t>
  </si>
  <si>
    <t>Продолжительность солнечного сияния</t>
  </si>
  <si>
    <t>-Продолжительность солнечного сияния</t>
  </si>
  <si>
    <t>Снежный покров</t>
  </si>
  <si>
    <t>-высота в пункте (по трем рейкам)</t>
  </si>
  <si>
    <t>-высота на маршруте</t>
  </si>
  <si>
    <t>-запас воды в снеге</t>
  </si>
  <si>
    <t>-плотность снега</t>
  </si>
  <si>
    <t>-состояние поверхности поверхности почвы под снегом</t>
  </si>
  <si>
    <t>-степень покрытия окрестности</t>
  </si>
  <si>
    <t>-степень покрытия снегом маршрута</t>
  </si>
  <si>
    <t>-структура снежного покрова</t>
  </si>
  <si>
    <t>-характер залегания на маршруте</t>
  </si>
  <si>
    <t>Температура воздуха</t>
  </si>
  <si>
    <t>-в срок наблюдения</t>
  </si>
  <si>
    <t>-максимальная между срокам</t>
  </si>
  <si>
    <t>-минимальная между сроками</t>
  </si>
  <si>
    <t>-по самописцу</t>
  </si>
  <si>
    <t>Температура и состояние подстилающей поверхности</t>
  </si>
  <si>
    <t>-максимальная температура поверхности почвы</t>
  </si>
  <si>
    <t>-минимальная температура поверхности почвы</t>
  </si>
  <si>
    <t>-состояние подстилающей поверхности</t>
  </si>
  <si>
    <t>-температура поверхности почвы</t>
  </si>
  <si>
    <t>Температура почвы на глубинах</t>
  </si>
  <si>
    <t>-по вытяжным термометрам</t>
  </si>
  <si>
    <t>-по коленчатым термометрам</t>
  </si>
  <si>
    <t>Радиометрическое загрязнение</t>
  </si>
  <si>
    <t>-мощность дозы</t>
  </si>
  <si>
    <t>-наблюдения по горизонтальным планшетам</t>
  </si>
  <si>
    <t>-наблюдения по ФВУ</t>
  </si>
  <si>
    <t>-радиоактитивное загрязнение атмосферных выпадений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</si>
  <si>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</si>
  <si>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Тюменского ЦГМС- филиала ФГБУ "Обь-Иртышское УГМС"</t>
  </si>
  <si>
    <t>Начальник ПЭО</t>
  </si>
  <si>
    <t>Начальник</t>
  </si>
  <si>
    <t>ФГБУ "Обь-Иртышское УГМС"</t>
  </si>
  <si>
    <t>Гидрометеорологические величины и их характеристики</t>
  </si>
  <si>
    <t>Е.А.Бункевич</t>
  </si>
  <si>
    <t>электропроводность</t>
  </si>
  <si>
    <t>откл-е</t>
  </si>
  <si>
    <t>ПЭО</t>
  </si>
  <si>
    <t>_______________Н.И.Криворучко</t>
  </si>
  <si>
    <t>Расчет Тюмени</t>
  </si>
  <si>
    <t>K=1,5 - срок выполнения работ сокращается на 1/2;</t>
  </si>
  <si>
    <t>V</t>
  </si>
  <si>
    <t>K=2 - срок выполнения работ в день заявки.</t>
  </si>
  <si>
    <t>-расход воды (измеренный)</t>
  </si>
  <si>
    <t>Прим-е</t>
  </si>
  <si>
    <t>количество наблюдений за сезон</t>
  </si>
  <si>
    <t>количество наблюдений в сутки</t>
  </si>
  <si>
    <t>количество проб за год</t>
  </si>
  <si>
    <t>*срок испол-нения, дн.</t>
  </si>
  <si>
    <t>"______" _____________ 2018 г.</t>
  </si>
  <si>
    <t>2019 год</t>
  </si>
  <si>
    <t>2019</t>
  </si>
  <si>
    <t>Тюменского ЦГМС- филиала ФГБУ "Обь-Иртышское УГМС"</t>
  </si>
  <si>
    <t>цена 1 характеристики одного наблюдения без НДС, руб.</t>
  </si>
  <si>
    <t>-плодовые (кроме цитрусовых)</t>
  </si>
  <si>
    <t>-характеристика ледохода (шугохода)</t>
  </si>
  <si>
    <t>-гранулометрический состав взвешенных наносов</t>
  </si>
  <si>
    <t>-гранулометрический состав влекомых наносов</t>
  </si>
  <si>
    <t>-гранулометрический состав донных отложений</t>
  </si>
  <si>
    <t>-расход взвешенных наносов (ИРН)</t>
  </si>
  <si>
    <t>-ароматические углеводороды (АУВ)</t>
  </si>
  <si>
    <t>-кислородосодержащие углеводороды (КУВ)</t>
  </si>
  <si>
    <t>-пыль (взвешенные в-ва)</t>
  </si>
  <si>
    <t>-pH (кислотность)</t>
  </si>
  <si>
    <t>-БПК-5 (биохимическое потребление кислорода)</t>
  </si>
  <si>
    <t>-ртуть (атомно-абсорбационный метод)</t>
  </si>
  <si>
    <t>-фенолы (летучие)</t>
  </si>
  <si>
    <t>-ХПК (химическое потребление кислорода)</t>
  </si>
  <si>
    <t>-хром (VI)</t>
  </si>
  <si>
    <t>-фосфаты</t>
  </si>
  <si>
    <t>-тяжелые металлы (1-5) рентгенофлуоресцентным методом</t>
  </si>
  <si>
    <t>-хлорорганические пестициды (1-5) методом ГЖХ</t>
  </si>
  <si>
    <t>-тяжелые металлы (1-9)</t>
  </si>
  <si>
    <t>исключила</t>
  </si>
  <si>
    <t>Т.В. Морозова</t>
  </si>
  <si>
    <r>
      <t>Примечание: *-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</si>
  <si>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удалила ширина реки</t>
  </si>
  <si>
    <t>I</t>
  </si>
  <si>
    <t>II</t>
  </si>
  <si>
    <t>III</t>
  </si>
  <si>
    <t>IV</t>
  </si>
  <si>
    <t>VI</t>
  </si>
  <si>
    <t>VII</t>
  </si>
  <si>
    <t>VIII</t>
  </si>
  <si>
    <t>IX</t>
  </si>
  <si>
    <t>-тяжелые металлы (7 эл.) АСС мет-м</t>
  </si>
  <si>
    <t>-тяжелые металлы (8 эл.) АСС мет-м**</t>
  </si>
  <si>
    <t>добавила</t>
  </si>
  <si>
    <t>1188,60/7*8=1358,40</t>
  </si>
  <si>
    <t>-хлорорганические пестициды (1-4) ГЖХ методом</t>
  </si>
  <si>
    <t>1207,89/4*5=1509,86</t>
  </si>
  <si>
    <t>-хлорорганические пестициды (1-5) ГЖХ методом**</t>
  </si>
  <si>
    <t>**- величина определена расчетным методом исходя из стоимости 1 элемента (ингредиента).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</si>
</sst>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1"/>
  </cellStyleXfs>
  <cellXfs count="20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/>
    <xf numFmtId="0" fontId="4" fillId="5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4" fillId="5" borderId="0" xfId="0" applyFont="1" applyFill="1"/>
    <xf numFmtId="0" fontId="4" fillId="0" borderId="4" xfId="0" applyFont="1" applyBorder="1" applyAlignment="1">
      <alignment horizontal="center"/>
    </xf>
    <xf numFmtId="2" fontId="4" fillId="5" borderId="20" xfId="0" applyNumberFormat="1" applyFont="1" applyFill="1" applyBorder="1" applyAlignment="1">
      <alignment horizontal="center"/>
    </xf>
    <xf numFmtId="2" fontId="4" fillId="5" borderId="19" xfId="0" applyNumberFormat="1" applyFont="1" applyFill="1" applyBorder="1"/>
    <xf numFmtId="0" fontId="4" fillId="5" borderId="20" xfId="0" applyFont="1" applyFill="1" applyBorder="1" applyAlignment="1">
      <alignment horizontal="center"/>
    </xf>
    <xf numFmtId="4" fontId="4" fillId="5" borderId="20" xfId="0" applyNumberFormat="1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4" fillId="5" borderId="19" xfId="0" applyFont="1" applyFill="1" applyBorder="1"/>
    <xf numFmtId="0" fontId="3" fillId="5" borderId="20" xfId="0" applyFont="1" applyFill="1" applyBorder="1" applyAlignment="1">
      <alignment horizontal="center"/>
    </xf>
    <xf numFmtId="0" fontId="4" fillId="0" borderId="0" xfId="0" applyFont="1" applyFill="1"/>
    <xf numFmtId="0" fontId="4" fillId="3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9" xfId="0" applyNumberFormat="1" applyFont="1" applyFill="1" applyBorder="1"/>
    <xf numFmtId="2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/>
    <xf numFmtId="0" fontId="4" fillId="2" borderId="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6" fillId="0" borderId="0" xfId="0" applyFont="1" applyFill="1"/>
    <xf numFmtId="2" fontId="4" fillId="0" borderId="20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3" borderId="21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3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right"/>
    </xf>
    <xf numFmtId="1" fontId="4" fillId="0" borderId="19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4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5" borderId="1" xfId="0" applyFont="1" applyFill="1" applyBorder="1"/>
    <xf numFmtId="0" fontId="7" fillId="5" borderId="1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3" borderId="25" xfId="0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164" fontId="4" fillId="5" borderId="14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" fontId="4" fillId="5" borderId="14" xfId="0" applyNumberFormat="1" applyFont="1" applyFill="1" applyBorder="1" applyAlignment="1">
      <alignment horizontal="right"/>
    </xf>
    <xf numFmtId="0" fontId="4" fillId="3" borderId="28" xfId="0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wrapText="1"/>
    </xf>
    <xf numFmtId="4" fontId="4" fillId="4" borderId="34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wrapText="1"/>
    </xf>
    <xf numFmtId="1" fontId="3" fillId="2" borderId="1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" fontId="3" fillId="2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49" fontId="4" fillId="0" borderId="25" xfId="0" applyNumberFormat="1" applyFont="1" applyBorder="1" applyAlignment="1">
      <alignment horizontal="left" wrapText="1"/>
    </xf>
    <xf numFmtId="49" fontId="4" fillId="3" borderId="14" xfId="0" applyNumberFormat="1" applyFont="1" applyFill="1" applyBorder="1" applyAlignment="1">
      <alignment horizontal="left" wrapText="1"/>
    </xf>
    <xf numFmtId="49" fontId="4" fillId="0" borderId="28" xfId="0" applyNumberFormat="1" applyFont="1" applyBorder="1" applyAlignment="1">
      <alignment horizontal="left" wrapText="1"/>
    </xf>
    <xf numFmtId="49" fontId="6" fillId="6" borderId="19" xfId="0" applyNumberFormat="1" applyFont="1" applyFill="1" applyBorder="1" applyAlignment="1">
      <alignment horizontal="left" wrapText="1"/>
    </xf>
    <xf numFmtId="0" fontId="15" fillId="6" borderId="19" xfId="0" applyFont="1" applyFill="1" applyBorder="1" applyAlignment="1">
      <alignment horizontal="center"/>
    </xf>
    <xf numFmtId="3" fontId="6" fillId="6" borderId="19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37" xfId="0" applyFont="1" applyBorder="1" applyAlignment="1">
      <alignment horizontal="left" wrapText="1"/>
    </xf>
    <xf numFmtId="0" fontId="15" fillId="6" borderId="14" xfId="0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4" fillId="0" borderId="0" xfId="0" applyNumberFormat="1" applyFont="1"/>
    <xf numFmtId="2" fontId="4" fillId="0" borderId="0" xfId="0" applyNumberFormat="1" applyFont="1"/>
    <xf numFmtId="0" fontId="1" fillId="3" borderId="0" xfId="0" applyFont="1" applyFill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4" xfId="0" applyFont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6" fillId="6" borderId="14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view="pageBreakPreview" topLeftCell="A257" zoomScaleNormal="100" zoomScaleSheetLayoutView="100" workbookViewId="0">
      <selection activeCell="L288" sqref="L288"/>
    </sheetView>
  </sheetViews>
  <sheetFormatPr defaultRowHeight="12.75"/>
  <cols>
    <col min="1" max="1" width="4.83203125" style="21" customWidth="1"/>
    <col min="2" max="2" width="60.83203125" style="37" customWidth="1"/>
    <col min="3" max="3" width="10.1640625" style="40" customWidth="1"/>
    <col min="4" max="4" width="12.83203125" style="21" customWidth="1"/>
    <col min="5" max="5" width="15" style="21" customWidth="1"/>
    <col min="6" max="6" width="14.33203125" style="21" customWidth="1"/>
    <col min="7" max="8" width="11.33203125" style="4" hidden="1" customWidth="1"/>
    <col min="9" max="9" width="9.5" style="4" hidden="1" customWidth="1"/>
    <col min="10" max="10" width="9.33203125" style="4" customWidth="1"/>
    <col min="11" max="11" width="15.1640625" style="4" customWidth="1"/>
    <col min="12" max="12" width="36.1640625" style="4" customWidth="1"/>
    <col min="13" max="14" width="9.33203125" style="4"/>
    <col min="15" max="15" width="44.1640625" style="4" customWidth="1"/>
    <col min="16" max="16384" width="9.33203125" style="4"/>
  </cols>
  <sheetData>
    <row r="1" spans="1:11" s="3" customFormat="1" ht="15">
      <c r="A1" s="2"/>
      <c r="B1" s="31"/>
      <c r="C1" s="2"/>
      <c r="D1" s="204" t="s">
        <v>0</v>
      </c>
      <c r="E1" s="205"/>
      <c r="F1" s="205"/>
    </row>
    <row r="2" spans="1:11" s="3" customFormat="1" ht="15">
      <c r="A2" s="2"/>
      <c r="B2" s="31"/>
      <c r="C2" s="38"/>
      <c r="D2" s="206" t="s">
        <v>240</v>
      </c>
      <c r="E2" s="205"/>
      <c r="F2" s="205"/>
    </row>
    <row r="3" spans="1:11" s="3" customFormat="1" ht="15">
      <c r="A3" s="2"/>
      <c r="B3" s="32"/>
      <c r="C3" s="38"/>
      <c r="D3" s="207" t="s">
        <v>241</v>
      </c>
      <c r="E3" s="207"/>
      <c r="F3" s="207"/>
    </row>
    <row r="4" spans="1:11" s="3" customFormat="1" ht="21.75" customHeight="1">
      <c r="A4" s="2"/>
      <c r="B4" s="32"/>
      <c r="C4" s="38"/>
      <c r="D4" s="206" t="s">
        <v>247</v>
      </c>
      <c r="E4" s="208"/>
      <c r="F4" s="208"/>
    </row>
    <row r="5" spans="1:11" s="3" customFormat="1" ht="15">
      <c r="A5" s="2"/>
      <c r="B5" s="32"/>
      <c r="C5" s="38"/>
      <c r="D5" s="206" t="s">
        <v>258</v>
      </c>
      <c r="E5" s="208"/>
      <c r="F5" s="208"/>
    </row>
    <row r="6" spans="1:11" s="24" customFormat="1" ht="15">
      <c r="A6" s="2"/>
      <c r="B6" s="32"/>
      <c r="C6" s="38"/>
      <c r="D6" s="65"/>
      <c r="E6" s="66"/>
      <c r="F6" s="66"/>
    </row>
    <row r="7" spans="1:11" s="3" customFormat="1">
      <c r="A7" s="2"/>
      <c r="B7" s="32"/>
      <c r="C7" s="38"/>
      <c r="D7" s="2"/>
      <c r="E7" s="2"/>
      <c r="F7" s="2"/>
    </row>
    <row r="8" spans="1:11" s="3" customFormat="1" ht="15">
      <c r="A8" s="185" t="s">
        <v>1</v>
      </c>
      <c r="B8" s="185"/>
      <c r="C8" s="185"/>
      <c r="D8" s="185"/>
      <c r="E8" s="185"/>
      <c r="F8" s="185"/>
    </row>
    <row r="9" spans="1:11" ht="15">
      <c r="A9" s="185" t="s">
        <v>261</v>
      </c>
      <c r="B9" s="185"/>
      <c r="C9" s="185"/>
      <c r="D9" s="185"/>
      <c r="E9" s="185"/>
      <c r="F9" s="185"/>
    </row>
    <row r="10" spans="1:11" ht="14.25">
      <c r="A10" s="186" t="s">
        <v>259</v>
      </c>
      <c r="B10" s="186"/>
      <c r="C10" s="186"/>
      <c r="D10" s="186"/>
      <c r="E10" s="186"/>
      <c r="F10" s="186"/>
    </row>
    <row r="11" spans="1:11">
      <c r="C11" s="21"/>
    </row>
    <row r="12" spans="1:11" s="3" customFormat="1" ht="12.95" customHeight="1">
      <c r="A12" s="194" t="s">
        <v>2</v>
      </c>
      <c r="B12" s="196" t="s">
        <v>242</v>
      </c>
      <c r="C12" s="189" t="s">
        <v>257</v>
      </c>
      <c r="D12" s="198" t="s">
        <v>254</v>
      </c>
      <c r="E12" s="200" t="s">
        <v>262</v>
      </c>
      <c r="F12" s="201"/>
      <c r="J12" s="5">
        <v>3.43</v>
      </c>
      <c r="K12" s="24" t="s">
        <v>253</v>
      </c>
    </row>
    <row r="13" spans="1:11" s="3" customFormat="1" ht="14.25" customHeight="1">
      <c r="A13" s="195"/>
      <c r="B13" s="197"/>
      <c r="C13" s="190"/>
      <c r="D13" s="199"/>
      <c r="E13" s="202"/>
      <c r="F13" s="203"/>
      <c r="H13" s="6" t="s">
        <v>248</v>
      </c>
      <c r="I13" s="7"/>
    </row>
    <row r="14" spans="1:11" s="3" customFormat="1" ht="14.25" customHeight="1">
      <c r="A14" s="195"/>
      <c r="B14" s="197"/>
      <c r="C14" s="190"/>
      <c r="D14" s="199"/>
      <c r="E14" s="132">
        <v>2003</v>
      </c>
      <c r="F14" s="133" t="s">
        <v>260</v>
      </c>
      <c r="G14" s="8" t="s">
        <v>246</v>
      </c>
      <c r="H14" s="8">
        <v>2017</v>
      </c>
      <c r="I14" s="8" t="s">
        <v>245</v>
      </c>
    </row>
    <row r="15" spans="1:11">
      <c r="A15" s="134" t="s">
        <v>286</v>
      </c>
      <c r="B15" s="126" t="s">
        <v>3</v>
      </c>
      <c r="C15" s="127"/>
      <c r="D15" s="127"/>
      <c r="E15" s="127"/>
      <c r="F15" s="135"/>
      <c r="G15" s="102"/>
      <c r="H15" s="10"/>
      <c r="I15" s="10"/>
    </row>
    <row r="16" spans="1:11">
      <c r="A16" s="53">
        <v>1</v>
      </c>
      <c r="B16" s="34" t="s">
        <v>4</v>
      </c>
      <c r="C16" s="39"/>
      <c r="D16" s="11"/>
      <c r="E16" s="11"/>
      <c r="F16" s="105"/>
      <c r="G16" s="102"/>
      <c r="H16" s="10"/>
      <c r="I16" s="10"/>
    </row>
    <row r="17" spans="1:12">
      <c r="A17" s="54"/>
      <c r="B17" s="34" t="s">
        <v>5</v>
      </c>
      <c r="C17" s="39">
        <v>3</v>
      </c>
      <c r="D17" s="67">
        <v>1</v>
      </c>
      <c r="E17" s="68">
        <v>96.7</v>
      </c>
      <c r="F17" s="106">
        <f t="shared" ref="F17:F23" si="0">E17*$J$12</f>
        <v>331.68100000000004</v>
      </c>
      <c r="G17" s="88">
        <v>307.51</v>
      </c>
      <c r="H17" s="12">
        <v>307.76</v>
      </c>
      <c r="I17" s="13">
        <f>H17-G17</f>
        <v>0.25</v>
      </c>
    </row>
    <row r="18" spans="1:12">
      <c r="A18" s="54"/>
      <c r="B18" s="34" t="s">
        <v>6</v>
      </c>
      <c r="C18" s="39">
        <v>3</v>
      </c>
      <c r="D18" s="67">
        <v>1</v>
      </c>
      <c r="E18" s="68">
        <v>96.7</v>
      </c>
      <c r="F18" s="106">
        <f t="shared" si="0"/>
        <v>331.68100000000004</v>
      </c>
      <c r="G18" s="88">
        <v>307.51</v>
      </c>
      <c r="H18" s="12">
        <v>307.76</v>
      </c>
      <c r="I18" s="13">
        <f t="shared" ref="I18:I25" si="1">H18-G18</f>
        <v>0.25</v>
      </c>
    </row>
    <row r="19" spans="1:12">
      <c r="A19" s="54"/>
      <c r="B19" s="34" t="s">
        <v>7</v>
      </c>
      <c r="C19" s="39">
        <v>3</v>
      </c>
      <c r="D19" s="67">
        <v>1</v>
      </c>
      <c r="E19" s="68">
        <v>96.7</v>
      </c>
      <c r="F19" s="106">
        <f t="shared" si="0"/>
        <v>331.68100000000004</v>
      </c>
      <c r="G19" s="88">
        <v>307.51</v>
      </c>
      <c r="H19" s="12">
        <v>307.76</v>
      </c>
      <c r="I19" s="13">
        <f t="shared" si="1"/>
        <v>0.25</v>
      </c>
    </row>
    <row r="20" spans="1:12">
      <c r="A20" s="54"/>
      <c r="B20" s="34" t="s">
        <v>8</v>
      </c>
      <c r="C20" s="39">
        <v>3</v>
      </c>
      <c r="D20" s="67">
        <v>1</v>
      </c>
      <c r="E20" s="68">
        <v>96.7</v>
      </c>
      <c r="F20" s="106">
        <f t="shared" si="0"/>
        <v>331.68100000000004</v>
      </c>
      <c r="G20" s="88">
        <v>307.51</v>
      </c>
      <c r="H20" s="12">
        <v>307.76</v>
      </c>
      <c r="I20" s="13">
        <f t="shared" si="1"/>
        <v>0.25</v>
      </c>
    </row>
    <row r="21" spans="1:12">
      <c r="A21" s="54"/>
      <c r="B21" s="34" t="s">
        <v>9</v>
      </c>
      <c r="C21" s="39">
        <v>3</v>
      </c>
      <c r="D21" s="67">
        <v>1</v>
      </c>
      <c r="E21" s="68">
        <v>96.7</v>
      </c>
      <c r="F21" s="106">
        <f t="shared" si="0"/>
        <v>331.68100000000004</v>
      </c>
      <c r="G21" s="88">
        <v>307.51</v>
      </c>
      <c r="H21" s="12">
        <v>307.76</v>
      </c>
      <c r="I21" s="13">
        <f t="shared" si="1"/>
        <v>0.25</v>
      </c>
    </row>
    <row r="22" spans="1:12">
      <c r="A22" s="54"/>
      <c r="B22" s="34" t="s">
        <v>10</v>
      </c>
      <c r="C22" s="39">
        <v>3</v>
      </c>
      <c r="D22" s="67">
        <v>1</v>
      </c>
      <c r="E22" s="68">
        <v>96.7</v>
      </c>
      <c r="F22" s="106">
        <f t="shared" si="0"/>
        <v>331.68100000000004</v>
      </c>
      <c r="G22" s="88">
        <v>307.51</v>
      </c>
      <c r="H22" s="12">
        <v>307.76</v>
      </c>
      <c r="I22" s="13">
        <f t="shared" si="1"/>
        <v>0.25</v>
      </c>
    </row>
    <row r="23" spans="1:12">
      <c r="A23" s="54"/>
      <c r="B23" s="34" t="s">
        <v>11</v>
      </c>
      <c r="C23" s="39">
        <v>3</v>
      </c>
      <c r="D23" s="67">
        <v>1</v>
      </c>
      <c r="E23" s="68">
        <v>96.7</v>
      </c>
      <c r="F23" s="106">
        <f t="shared" si="0"/>
        <v>331.68100000000004</v>
      </c>
      <c r="G23" s="88">
        <v>307.51</v>
      </c>
      <c r="H23" s="12">
        <v>307.76</v>
      </c>
      <c r="I23" s="13">
        <f t="shared" si="1"/>
        <v>0.25</v>
      </c>
    </row>
    <row r="24" spans="1:12">
      <c r="A24" s="55">
        <v>2</v>
      </c>
      <c r="B24" s="34" t="s">
        <v>12</v>
      </c>
      <c r="C24" s="39"/>
      <c r="D24" s="11"/>
      <c r="E24" s="11"/>
      <c r="F24" s="106"/>
      <c r="G24" s="94"/>
      <c r="H24" s="14"/>
      <c r="I24" s="13"/>
    </row>
    <row r="25" spans="1:12">
      <c r="A25" s="54"/>
      <c r="B25" s="34" t="s">
        <v>13</v>
      </c>
      <c r="C25" s="39">
        <v>3</v>
      </c>
      <c r="D25" s="67">
        <v>22</v>
      </c>
      <c r="E25" s="68">
        <v>714.09</v>
      </c>
      <c r="F25" s="106">
        <f>E25*$J$12</f>
        <v>2449.3287</v>
      </c>
      <c r="G25" s="92">
        <v>2270.81</v>
      </c>
      <c r="H25" s="15">
        <v>2272.7399999999998</v>
      </c>
      <c r="I25" s="13">
        <f t="shared" si="1"/>
        <v>1.9299999999998363</v>
      </c>
    </row>
    <row r="26" spans="1:12">
      <c r="A26" s="55">
        <v>3</v>
      </c>
      <c r="B26" s="34" t="s">
        <v>14</v>
      </c>
      <c r="C26" s="61"/>
      <c r="D26" s="62"/>
      <c r="E26" s="62"/>
      <c r="F26" s="108"/>
      <c r="G26" s="94"/>
      <c r="H26" s="14"/>
      <c r="I26" s="17"/>
    </row>
    <row r="27" spans="1:12">
      <c r="A27" s="54"/>
      <c r="B27" s="34" t="s">
        <v>15</v>
      </c>
      <c r="C27" s="39">
        <v>3</v>
      </c>
      <c r="D27" s="67">
        <v>205</v>
      </c>
      <c r="E27" s="68">
        <v>74.38</v>
      </c>
      <c r="F27" s="106">
        <f t="shared" ref="F27:F32" si="2">E27*$J$12</f>
        <v>255.1234</v>
      </c>
      <c r="G27" s="88">
        <v>236.53</v>
      </c>
      <c r="H27" s="12">
        <v>236.72</v>
      </c>
      <c r="I27" s="13">
        <f t="shared" ref="I27:I32" si="3">H27-G27</f>
        <v>0.18999999999999773</v>
      </c>
    </row>
    <row r="28" spans="1:12">
      <c r="A28" s="54"/>
      <c r="B28" s="47" t="s">
        <v>16</v>
      </c>
      <c r="C28" s="73">
        <v>5</v>
      </c>
      <c r="D28" s="74">
        <v>13</v>
      </c>
      <c r="E28" s="175">
        <v>2112.5100000000002</v>
      </c>
      <c r="F28" s="176">
        <f t="shared" si="2"/>
        <v>7245.9093000000012</v>
      </c>
      <c r="G28" s="92">
        <v>6717.78</v>
      </c>
      <c r="H28" s="15">
        <v>6723.49</v>
      </c>
      <c r="I28" s="13">
        <f t="shared" si="3"/>
        <v>5.7100000000000364</v>
      </c>
    </row>
    <row r="29" spans="1:12">
      <c r="A29" s="54"/>
      <c r="B29" s="47" t="s">
        <v>17</v>
      </c>
      <c r="C29" s="73">
        <v>5</v>
      </c>
      <c r="D29" s="74">
        <v>10</v>
      </c>
      <c r="E29" s="175">
        <v>1472.81</v>
      </c>
      <c r="F29" s="176">
        <f t="shared" si="2"/>
        <v>5051.7383</v>
      </c>
      <c r="G29" s="92">
        <v>4683.54</v>
      </c>
      <c r="H29" s="15">
        <v>4687.51</v>
      </c>
      <c r="I29" s="13">
        <f t="shared" si="3"/>
        <v>3.9700000000002547</v>
      </c>
    </row>
    <row r="30" spans="1:12">
      <c r="A30" s="54"/>
      <c r="B30" s="34" t="s">
        <v>18</v>
      </c>
      <c r="C30" s="39">
        <v>3</v>
      </c>
      <c r="D30" s="67">
        <v>1</v>
      </c>
      <c r="E30" s="68">
        <v>714.09</v>
      </c>
      <c r="F30" s="106">
        <f t="shared" si="2"/>
        <v>2449.3287</v>
      </c>
      <c r="G30" s="92">
        <v>2270.81</v>
      </c>
      <c r="H30" s="15">
        <v>2272.7399999999998</v>
      </c>
      <c r="I30" s="13">
        <f t="shared" si="3"/>
        <v>1.9299999999998363</v>
      </c>
      <c r="L30" s="172"/>
    </row>
    <row r="31" spans="1:12">
      <c r="A31" s="54"/>
      <c r="B31" s="34" t="s">
        <v>19</v>
      </c>
      <c r="C31" s="39">
        <v>3</v>
      </c>
      <c r="D31" s="67">
        <v>54</v>
      </c>
      <c r="E31" s="68">
        <v>133.88999999999999</v>
      </c>
      <c r="F31" s="106">
        <f t="shared" si="2"/>
        <v>459.24269999999996</v>
      </c>
      <c r="G31" s="88">
        <v>425.77</v>
      </c>
      <c r="H31" s="12">
        <v>426.13</v>
      </c>
      <c r="I31" s="13">
        <f t="shared" si="3"/>
        <v>0.36000000000001364</v>
      </c>
      <c r="L31" s="173"/>
    </row>
    <row r="32" spans="1:12">
      <c r="A32" s="54"/>
      <c r="B32" s="34" t="s">
        <v>20</v>
      </c>
      <c r="C32" s="39">
        <v>3</v>
      </c>
      <c r="D32" s="67">
        <v>20</v>
      </c>
      <c r="E32" s="68">
        <v>133.88999999999999</v>
      </c>
      <c r="F32" s="106">
        <f t="shared" si="2"/>
        <v>459.24269999999996</v>
      </c>
      <c r="G32" s="88">
        <v>425.77</v>
      </c>
      <c r="H32" s="12">
        <v>426.13</v>
      </c>
      <c r="I32" s="13">
        <f t="shared" si="3"/>
        <v>0.36000000000001364</v>
      </c>
    </row>
    <row r="33" spans="1:9">
      <c r="A33" s="56"/>
      <c r="B33" s="35" t="s">
        <v>21</v>
      </c>
      <c r="C33" s="70"/>
      <c r="D33" s="70"/>
      <c r="E33" s="70"/>
      <c r="F33" s="109"/>
      <c r="G33" s="103"/>
      <c r="H33" s="16"/>
      <c r="I33" s="17"/>
    </row>
    <row r="34" spans="1:9">
      <c r="A34" s="55">
        <v>4</v>
      </c>
      <c r="B34" s="79" t="s">
        <v>22</v>
      </c>
      <c r="C34" s="80"/>
      <c r="D34" s="95"/>
      <c r="E34" s="95"/>
      <c r="F34" s="110"/>
      <c r="G34" s="94"/>
      <c r="H34" s="14"/>
      <c r="I34" s="17"/>
    </row>
    <row r="35" spans="1:9">
      <c r="A35" s="54"/>
      <c r="B35" s="96" t="s">
        <v>23</v>
      </c>
      <c r="C35" s="87">
        <v>3</v>
      </c>
      <c r="D35" s="89">
        <v>5</v>
      </c>
      <c r="E35" s="97">
        <v>1071.1300000000001</v>
      </c>
      <c r="F35" s="97">
        <f>E35*$J$12</f>
        <v>3673.9759000000004</v>
      </c>
      <c r="G35" s="92">
        <v>3406.19</v>
      </c>
      <c r="H35" s="15">
        <v>3409.08</v>
      </c>
      <c r="I35" s="13">
        <f t="shared" ref="I35:I96" si="4">H35-G35</f>
        <v>2.8899999999998727</v>
      </c>
    </row>
    <row r="36" spans="1:9">
      <c r="A36" s="54"/>
      <c r="B36" s="96" t="s">
        <v>24</v>
      </c>
      <c r="C36" s="87">
        <v>3</v>
      </c>
      <c r="D36" s="89">
        <v>7</v>
      </c>
      <c r="E36" s="98">
        <v>669.46</v>
      </c>
      <c r="F36" s="97">
        <f>E36*$J$12</f>
        <v>2296.2478000000001</v>
      </c>
      <c r="G36" s="92">
        <v>2128.88</v>
      </c>
      <c r="H36" s="15">
        <v>2130.69</v>
      </c>
      <c r="I36" s="13">
        <f t="shared" si="4"/>
        <v>1.8099999999999454</v>
      </c>
    </row>
    <row r="37" spans="1:9">
      <c r="A37" s="54"/>
      <c r="B37" s="96" t="s">
        <v>25</v>
      </c>
      <c r="C37" s="87">
        <v>3</v>
      </c>
      <c r="D37" s="89">
        <v>7</v>
      </c>
      <c r="E37" s="98">
        <v>892.61</v>
      </c>
      <c r="F37" s="97">
        <f>E37*$J$12</f>
        <v>3061.6523000000002</v>
      </c>
      <c r="G37" s="93">
        <v>2838.5</v>
      </c>
      <c r="H37" s="15">
        <v>2840.9</v>
      </c>
      <c r="I37" s="13">
        <f t="shared" si="4"/>
        <v>2.4000000000000909</v>
      </c>
    </row>
    <row r="38" spans="1:9">
      <c r="A38" s="54"/>
      <c r="B38" s="96" t="s">
        <v>26</v>
      </c>
      <c r="C38" s="87">
        <v>3</v>
      </c>
      <c r="D38" s="89">
        <v>7</v>
      </c>
      <c r="E38" s="98">
        <v>892.61</v>
      </c>
      <c r="F38" s="97">
        <f>E38*$J$12</f>
        <v>3061.6523000000002</v>
      </c>
      <c r="G38" s="93">
        <v>2838.5</v>
      </c>
      <c r="H38" s="15">
        <v>2840.9</v>
      </c>
      <c r="I38" s="13">
        <f t="shared" si="4"/>
        <v>2.4000000000000909</v>
      </c>
    </row>
    <row r="39" spans="1:9">
      <c r="A39" s="54"/>
      <c r="B39" s="96" t="s">
        <v>27</v>
      </c>
      <c r="C39" s="87">
        <v>3</v>
      </c>
      <c r="D39" s="89">
        <v>7</v>
      </c>
      <c r="E39" s="98">
        <v>892.61</v>
      </c>
      <c r="F39" s="97">
        <f>E39*$J$12</f>
        <v>3061.6523000000002</v>
      </c>
      <c r="G39" s="93">
        <v>2838.5</v>
      </c>
      <c r="H39" s="15">
        <v>2840.9</v>
      </c>
      <c r="I39" s="13">
        <f t="shared" si="4"/>
        <v>2.4000000000000909</v>
      </c>
    </row>
    <row r="40" spans="1:9">
      <c r="A40" s="55">
        <v>5</v>
      </c>
      <c r="B40" s="96" t="s">
        <v>28</v>
      </c>
      <c r="C40" s="87"/>
      <c r="D40" s="86"/>
      <c r="E40" s="86"/>
      <c r="F40" s="97"/>
      <c r="G40" s="94"/>
      <c r="H40" s="14"/>
      <c r="I40" s="13"/>
    </row>
    <row r="41" spans="1:9">
      <c r="A41" s="54"/>
      <c r="B41" s="96" t="s">
        <v>29</v>
      </c>
      <c r="C41" s="87">
        <v>3</v>
      </c>
      <c r="D41" s="89">
        <v>6</v>
      </c>
      <c r="E41" s="98">
        <v>74.38</v>
      </c>
      <c r="F41" s="97">
        <f t="shared" ref="F41:F49" si="5">E41*$J$12</f>
        <v>255.1234</v>
      </c>
      <c r="G41" s="88">
        <v>236.53</v>
      </c>
      <c r="H41" s="12">
        <v>236.73</v>
      </c>
      <c r="I41" s="13">
        <f t="shared" si="4"/>
        <v>0.19999999999998863</v>
      </c>
    </row>
    <row r="42" spans="1:9">
      <c r="A42" s="54"/>
      <c r="B42" s="96" t="s">
        <v>30</v>
      </c>
      <c r="C42" s="87">
        <v>3</v>
      </c>
      <c r="D42" s="89">
        <v>12</v>
      </c>
      <c r="E42" s="98">
        <v>74.38</v>
      </c>
      <c r="F42" s="97">
        <f t="shared" si="5"/>
        <v>255.1234</v>
      </c>
      <c r="G42" s="88">
        <v>236.53</v>
      </c>
      <c r="H42" s="12">
        <v>236.73</v>
      </c>
      <c r="I42" s="13">
        <f t="shared" si="4"/>
        <v>0.19999999999998863</v>
      </c>
    </row>
    <row r="43" spans="1:9">
      <c r="A43" s="54"/>
      <c r="B43" s="96" t="s">
        <v>31</v>
      </c>
      <c r="C43" s="87">
        <v>3</v>
      </c>
      <c r="D43" s="89">
        <v>8</v>
      </c>
      <c r="E43" s="98">
        <v>74.38</v>
      </c>
      <c r="F43" s="97">
        <f t="shared" si="5"/>
        <v>255.1234</v>
      </c>
      <c r="G43" s="88">
        <v>236.53</v>
      </c>
      <c r="H43" s="12">
        <v>236.73</v>
      </c>
      <c r="I43" s="13">
        <f t="shared" si="4"/>
        <v>0.19999999999998863</v>
      </c>
    </row>
    <row r="44" spans="1:9">
      <c r="A44" s="54"/>
      <c r="B44" s="96" t="s">
        <v>32</v>
      </c>
      <c r="C44" s="87">
        <v>3</v>
      </c>
      <c r="D44" s="89">
        <v>8</v>
      </c>
      <c r="E44" s="98">
        <v>74.38</v>
      </c>
      <c r="F44" s="97">
        <f t="shared" si="5"/>
        <v>255.1234</v>
      </c>
      <c r="G44" s="88">
        <v>236.53</v>
      </c>
      <c r="H44" s="12">
        <v>236.73</v>
      </c>
      <c r="I44" s="13">
        <f t="shared" si="4"/>
        <v>0.19999999999998863</v>
      </c>
    </row>
    <row r="45" spans="1:9">
      <c r="A45" s="54"/>
      <c r="B45" s="96" t="s">
        <v>33</v>
      </c>
      <c r="C45" s="87">
        <v>3</v>
      </c>
      <c r="D45" s="89">
        <v>10</v>
      </c>
      <c r="E45" s="98">
        <v>74.38</v>
      </c>
      <c r="F45" s="97">
        <f t="shared" si="5"/>
        <v>255.1234</v>
      </c>
      <c r="G45" s="88">
        <v>236.53</v>
      </c>
      <c r="H45" s="12">
        <v>236.73</v>
      </c>
      <c r="I45" s="13">
        <f t="shared" si="4"/>
        <v>0.19999999999998863</v>
      </c>
    </row>
    <row r="46" spans="1:9">
      <c r="A46" s="54"/>
      <c r="B46" s="96" t="s">
        <v>34</v>
      </c>
      <c r="C46" s="87">
        <v>3</v>
      </c>
      <c r="D46" s="89">
        <v>7</v>
      </c>
      <c r="E46" s="98">
        <v>74.38</v>
      </c>
      <c r="F46" s="97">
        <f t="shared" si="5"/>
        <v>255.1234</v>
      </c>
      <c r="G46" s="88">
        <v>236.53</v>
      </c>
      <c r="H46" s="12">
        <v>236.73</v>
      </c>
      <c r="I46" s="13">
        <f t="shared" si="4"/>
        <v>0.19999999999998863</v>
      </c>
    </row>
    <row r="47" spans="1:9">
      <c r="A47" s="54"/>
      <c r="B47" s="96" t="s">
        <v>35</v>
      </c>
      <c r="C47" s="87">
        <v>3</v>
      </c>
      <c r="D47" s="89">
        <v>15</v>
      </c>
      <c r="E47" s="98">
        <v>74.38</v>
      </c>
      <c r="F47" s="97">
        <f t="shared" si="5"/>
        <v>255.1234</v>
      </c>
      <c r="G47" s="88">
        <v>236.53</v>
      </c>
      <c r="H47" s="12">
        <v>236.73</v>
      </c>
      <c r="I47" s="13">
        <f t="shared" si="4"/>
        <v>0.19999999999998863</v>
      </c>
    </row>
    <row r="48" spans="1:9">
      <c r="A48" s="54"/>
      <c r="B48" s="96" t="s">
        <v>36</v>
      </c>
      <c r="C48" s="87">
        <v>3</v>
      </c>
      <c r="D48" s="89">
        <v>10</v>
      </c>
      <c r="E48" s="98">
        <v>74.38</v>
      </c>
      <c r="F48" s="97">
        <f t="shared" si="5"/>
        <v>255.1234</v>
      </c>
      <c r="G48" s="88">
        <v>236.53</v>
      </c>
      <c r="H48" s="12">
        <v>236.73</v>
      </c>
      <c r="I48" s="13">
        <f t="shared" si="4"/>
        <v>0.19999999999998863</v>
      </c>
    </row>
    <row r="49" spans="1:9">
      <c r="A49" s="54"/>
      <c r="B49" s="96" t="s">
        <v>37</v>
      </c>
      <c r="C49" s="87">
        <v>3</v>
      </c>
      <c r="D49" s="89">
        <v>15</v>
      </c>
      <c r="E49" s="98">
        <v>74.38</v>
      </c>
      <c r="F49" s="97">
        <f t="shared" si="5"/>
        <v>255.1234</v>
      </c>
      <c r="G49" s="88">
        <v>236.53</v>
      </c>
      <c r="H49" s="12">
        <v>236.73</v>
      </c>
      <c r="I49" s="13">
        <f t="shared" si="4"/>
        <v>0.19999999999998863</v>
      </c>
    </row>
    <row r="50" spans="1:9">
      <c r="A50" s="55">
        <v>6</v>
      </c>
      <c r="B50" s="96" t="s">
        <v>38</v>
      </c>
      <c r="C50" s="99"/>
      <c r="D50" s="100"/>
      <c r="E50" s="100"/>
      <c r="F50" s="101"/>
      <c r="G50" s="94"/>
      <c r="H50" s="14"/>
      <c r="I50" s="13"/>
    </row>
    <row r="51" spans="1:9">
      <c r="A51" s="54"/>
      <c r="B51" s="96" t="s">
        <v>30</v>
      </c>
      <c r="C51" s="87">
        <v>3</v>
      </c>
      <c r="D51" s="89">
        <v>2</v>
      </c>
      <c r="E51" s="98">
        <v>223.15</v>
      </c>
      <c r="F51" s="97">
        <f t="shared" ref="F51:F59" si="6">E51*$J$12</f>
        <v>765.4045000000001</v>
      </c>
      <c r="G51" s="88">
        <v>709.62</v>
      </c>
      <c r="H51" s="12">
        <v>710.22</v>
      </c>
      <c r="I51" s="13">
        <f t="shared" si="4"/>
        <v>0.60000000000002274</v>
      </c>
    </row>
    <row r="52" spans="1:9">
      <c r="A52" s="54"/>
      <c r="B52" s="96" t="s">
        <v>31</v>
      </c>
      <c r="C52" s="87">
        <v>3</v>
      </c>
      <c r="D52" s="89">
        <v>2</v>
      </c>
      <c r="E52" s="98">
        <v>223.15</v>
      </c>
      <c r="F52" s="97">
        <f t="shared" si="6"/>
        <v>765.4045000000001</v>
      </c>
      <c r="G52" s="88">
        <v>709.62</v>
      </c>
      <c r="H52" s="12">
        <v>710.22</v>
      </c>
      <c r="I52" s="13">
        <f t="shared" si="4"/>
        <v>0.60000000000002274</v>
      </c>
    </row>
    <row r="53" spans="1:9">
      <c r="A53" s="54"/>
      <c r="B53" s="96" t="s">
        <v>39</v>
      </c>
      <c r="C53" s="87">
        <v>3</v>
      </c>
      <c r="D53" s="89">
        <v>2</v>
      </c>
      <c r="E53" s="98">
        <v>223.15</v>
      </c>
      <c r="F53" s="97">
        <f t="shared" si="6"/>
        <v>765.4045000000001</v>
      </c>
      <c r="G53" s="88">
        <v>709.62</v>
      </c>
      <c r="H53" s="12">
        <v>710.22</v>
      </c>
      <c r="I53" s="13">
        <f t="shared" si="4"/>
        <v>0.60000000000002274</v>
      </c>
    </row>
    <row r="54" spans="1:9">
      <c r="A54" s="54"/>
      <c r="B54" s="96" t="s">
        <v>40</v>
      </c>
      <c r="C54" s="87">
        <v>3</v>
      </c>
      <c r="D54" s="89">
        <v>2</v>
      </c>
      <c r="E54" s="98">
        <v>223.15</v>
      </c>
      <c r="F54" s="97">
        <f t="shared" si="6"/>
        <v>765.4045000000001</v>
      </c>
      <c r="G54" s="88">
        <v>709.62</v>
      </c>
      <c r="H54" s="12">
        <v>710.22</v>
      </c>
      <c r="I54" s="13">
        <f t="shared" si="4"/>
        <v>0.60000000000002274</v>
      </c>
    </row>
    <row r="55" spans="1:9">
      <c r="A55" s="54"/>
      <c r="B55" s="96" t="s">
        <v>41</v>
      </c>
      <c r="C55" s="87">
        <v>3</v>
      </c>
      <c r="D55" s="89">
        <v>2</v>
      </c>
      <c r="E55" s="98">
        <v>223.15</v>
      </c>
      <c r="F55" s="97">
        <f t="shared" si="6"/>
        <v>765.4045000000001</v>
      </c>
      <c r="G55" s="88">
        <v>709.62</v>
      </c>
      <c r="H55" s="12">
        <v>710.22</v>
      </c>
      <c r="I55" s="13">
        <f t="shared" si="4"/>
        <v>0.60000000000002274</v>
      </c>
    </row>
    <row r="56" spans="1:9">
      <c r="A56" s="54"/>
      <c r="B56" s="96" t="s">
        <v>42</v>
      </c>
      <c r="C56" s="87">
        <v>3</v>
      </c>
      <c r="D56" s="89">
        <v>2</v>
      </c>
      <c r="E56" s="98">
        <v>223.15</v>
      </c>
      <c r="F56" s="97">
        <f t="shared" si="6"/>
        <v>765.4045000000001</v>
      </c>
      <c r="G56" s="88">
        <v>709.62</v>
      </c>
      <c r="H56" s="12">
        <v>710.22</v>
      </c>
      <c r="I56" s="13">
        <f t="shared" si="4"/>
        <v>0.60000000000002274</v>
      </c>
    </row>
    <row r="57" spans="1:9">
      <c r="A57" s="54"/>
      <c r="B57" s="96" t="s">
        <v>33</v>
      </c>
      <c r="C57" s="87">
        <v>3</v>
      </c>
      <c r="D57" s="89">
        <v>9</v>
      </c>
      <c r="E57" s="98">
        <v>223.15</v>
      </c>
      <c r="F57" s="97">
        <f t="shared" si="6"/>
        <v>765.4045000000001</v>
      </c>
      <c r="G57" s="88">
        <v>709.62</v>
      </c>
      <c r="H57" s="12">
        <v>710.22</v>
      </c>
      <c r="I57" s="13">
        <f t="shared" si="4"/>
        <v>0.60000000000002274</v>
      </c>
    </row>
    <row r="58" spans="1:9">
      <c r="A58" s="54"/>
      <c r="B58" s="96" t="s">
        <v>43</v>
      </c>
      <c r="C58" s="87">
        <v>3</v>
      </c>
      <c r="D58" s="89">
        <v>2</v>
      </c>
      <c r="E58" s="98">
        <v>223.15</v>
      </c>
      <c r="F58" s="97">
        <f t="shared" si="6"/>
        <v>765.4045000000001</v>
      </c>
      <c r="G58" s="88">
        <v>709.62</v>
      </c>
      <c r="H58" s="12">
        <v>710.22</v>
      </c>
      <c r="I58" s="13">
        <f t="shared" si="4"/>
        <v>0.60000000000002274</v>
      </c>
    </row>
    <row r="59" spans="1:9">
      <c r="A59" s="157"/>
      <c r="B59" s="167" t="s">
        <v>37</v>
      </c>
      <c r="C59" s="87">
        <v>3</v>
      </c>
      <c r="D59" s="89">
        <v>4</v>
      </c>
      <c r="E59" s="98">
        <v>223.15</v>
      </c>
      <c r="F59" s="97">
        <f t="shared" si="6"/>
        <v>765.4045000000001</v>
      </c>
      <c r="G59" s="88">
        <v>709.62</v>
      </c>
      <c r="H59" s="12">
        <v>710.22</v>
      </c>
      <c r="I59" s="13">
        <f t="shared" si="4"/>
        <v>0.60000000000002274</v>
      </c>
    </row>
    <row r="60" spans="1:9">
      <c r="A60" s="55">
        <v>7</v>
      </c>
      <c r="B60" s="83" t="s">
        <v>44</v>
      </c>
      <c r="C60" s="84"/>
      <c r="D60" s="85"/>
      <c r="E60" s="85"/>
      <c r="F60" s="111"/>
      <c r="G60" s="94"/>
      <c r="H60" s="14"/>
      <c r="I60" s="13"/>
    </row>
    <row r="61" spans="1:9">
      <c r="A61" s="54"/>
      <c r="B61" s="34" t="s">
        <v>45</v>
      </c>
      <c r="C61" s="39">
        <v>3</v>
      </c>
      <c r="D61" s="67">
        <v>4</v>
      </c>
      <c r="E61" s="68">
        <v>386.8</v>
      </c>
      <c r="F61" s="106">
        <f>E61*$J$12</f>
        <v>1326.7240000000002</v>
      </c>
      <c r="G61" s="92">
        <v>1230.02</v>
      </c>
      <c r="H61" s="15">
        <v>1231.07</v>
      </c>
      <c r="I61" s="13">
        <f t="shared" si="4"/>
        <v>1.0499999999999545</v>
      </c>
    </row>
    <row r="62" spans="1:9">
      <c r="A62" s="54"/>
      <c r="B62" s="34" t="s">
        <v>46</v>
      </c>
      <c r="C62" s="39">
        <v>3</v>
      </c>
      <c r="D62" s="67">
        <v>3</v>
      </c>
      <c r="E62" s="68">
        <v>401.68</v>
      </c>
      <c r="F62" s="106">
        <f>E62*$J$12</f>
        <v>1377.7624000000001</v>
      </c>
      <c r="G62" s="92">
        <v>1277.3399999999999</v>
      </c>
      <c r="H62" s="15">
        <v>1278.3900000000001</v>
      </c>
      <c r="I62" s="13">
        <f t="shared" si="4"/>
        <v>1.0500000000001819</v>
      </c>
    </row>
    <row r="63" spans="1:9">
      <c r="A63" s="54"/>
      <c r="B63" s="34" t="s">
        <v>47</v>
      </c>
      <c r="C63" s="39">
        <v>3</v>
      </c>
      <c r="D63" s="67">
        <v>2</v>
      </c>
      <c r="E63" s="68">
        <v>557.88</v>
      </c>
      <c r="F63" s="106">
        <f>E63*$J$12</f>
        <v>1913.5284000000001</v>
      </c>
      <c r="G63" s="92">
        <v>1774.06</v>
      </c>
      <c r="H63" s="15">
        <v>1775.57</v>
      </c>
      <c r="I63" s="13">
        <f t="shared" si="4"/>
        <v>1.5099999999999909</v>
      </c>
    </row>
    <row r="64" spans="1:9">
      <c r="A64" s="54"/>
      <c r="B64" s="34" t="s">
        <v>25</v>
      </c>
      <c r="C64" s="39">
        <v>3</v>
      </c>
      <c r="D64" s="67">
        <v>4</v>
      </c>
      <c r="E64" s="68">
        <v>446.31</v>
      </c>
      <c r="F64" s="106">
        <f>E64*$J$12</f>
        <v>1530.8433</v>
      </c>
      <c r="G64" s="92">
        <v>1419.27</v>
      </c>
      <c r="H64" s="15">
        <v>1420.47</v>
      </c>
      <c r="I64" s="13">
        <f t="shared" si="4"/>
        <v>1.2000000000000455</v>
      </c>
    </row>
    <row r="65" spans="1:9">
      <c r="A65" s="55">
        <v>8</v>
      </c>
      <c r="B65" s="34" t="s">
        <v>48</v>
      </c>
      <c r="C65" s="39"/>
      <c r="D65" s="11"/>
      <c r="E65" s="11"/>
      <c r="F65" s="106"/>
      <c r="G65" s="94"/>
      <c r="H65" s="14"/>
      <c r="I65" s="13"/>
    </row>
    <row r="66" spans="1:9">
      <c r="A66" s="54"/>
      <c r="B66" s="34" t="s">
        <v>45</v>
      </c>
      <c r="C66" s="39">
        <v>3</v>
      </c>
      <c r="D66" s="67">
        <v>1</v>
      </c>
      <c r="E66" s="69">
        <v>2677.83</v>
      </c>
      <c r="F66" s="106">
        <f>E66*$J$12</f>
        <v>9184.956900000001</v>
      </c>
      <c r="G66" s="93">
        <v>8515.5</v>
      </c>
      <c r="H66" s="15">
        <v>8522.73</v>
      </c>
      <c r="I66" s="13">
        <f t="shared" si="4"/>
        <v>7.2299999999995634</v>
      </c>
    </row>
    <row r="67" spans="1:9">
      <c r="A67" s="54"/>
      <c r="B67" s="34" t="s">
        <v>46</v>
      </c>
      <c r="C67" s="39">
        <v>3</v>
      </c>
      <c r="D67" s="67">
        <v>1</v>
      </c>
      <c r="E67" s="69">
        <v>1859.61</v>
      </c>
      <c r="F67" s="106">
        <f>E67*$J$12</f>
        <v>6378.4623000000001</v>
      </c>
      <c r="G67" s="92">
        <v>5913.56</v>
      </c>
      <c r="H67" s="15">
        <v>5918.58</v>
      </c>
      <c r="I67" s="13">
        <f t="shared" si="4"/>
        <v>5.0199999999995271</v>
      </c>
    </row>
    <row r="68" spans="1:9">
      <c r="A68" s="54"/>
      <c r="B68" s="34" t="s">
        <v>47</v>
      </c>
      <c r="C68" s="39">
        <v>3</v>
      </c>
      <c r="D68" s="67">
        <v>1</v>
      </c>
      <c r="E68" s="69">
        <v>2677.83</v>
      </c>
      <c r="F68" s="106">
        <f>E68*$J$12</f>
        <v>9184.956900000001</v>
      </c>
      <c r="G68" s="93">
        <v>8515.5</v>
      </c>
      <c r="H68" s="15">
        <v>8522.7199999999993</v>
      </c>
      <c r="I68" s="13">
        <f t="shared" si="4"/>
        <v>7.2199999999993452</v>
      </c>
    </row>
    <row r="69" spans="1:9">
      <c r="A69" s="54"/>
      <c r="B69" s="34" t="s">
        <v>25</v>
      </c>
      <c r="C69" s="39">
        <v>3</v>
      </c>
      <c r="D69" s="67">
        <v>1</v>
      </c>
      <c r="E69" s="69">
        <v>1026.5</v>
      </c>
      <c r="F69" s="106">
        <f>E69*$J$12</f>
        <v>3520.895</v>
      </c>
      <c r="G69" s="92">
        <v>3264.27</v>
      </c>
      <c r="H69" s="15">
        <v>3267.05</v>
      </c>
      <c r="I69" s="13">
        <f t="shared" si="4"/>
        <v>2.7800000000002001</v>
      </c>
    </row>
    <row r="70" spans="1:9">
      <c r="A70" s="55">
        <v>9</v>
      </c>
      <c r="B70" s="34" t="s">
        <v>49</v>
      </c>
      <c r="C70" s="39"/>
      <c r="D70" s="11"/>
      <c r="E70" s="11"/>
      <c r="F70" s="106"/>
      <c r="G70" s="94"/>
      <c r="H70" s="14"/>
      <c r="I70" s="13"/>
    </row>
    <row r="71" spans="1:9">
      <c r="A71" s="54"/>
      <c r="B71" s="34" t="s">
        <v>50</v>
      </c>
      <c r="C71" s="39">
        <v>3</v>
      </c>
      <c r="D71" s="67">
        <v>100</v>
      </c>
      <c r="E71" s="68">
        <v>230.59</v>
      </c>
      <c r="F71" s="106">
        <f t="shared" ref="F71:F83" si="7">E71*$J$12</f>
        <v>790.92370000000005</v>
      </c>
      <c r="G71" s="88">
        <v>733.28</v>
      </c>
      <c r="H71" s="12">
        <v>733.9</v>
      </c>
      <c r="I71" s="13">
        <f t="shared" si="4"/>
        <v>0.62000000000000455</v>
      </c>
    </row>
    <row r="72" spans="1:9">
      <c r="A72" s="54"/>
      <c r="B72" s="34" t="s">
        <v>29</v>
      </c>
      <c r="C72" s="39">
        <v>3</v>
      </c>
      <c r="D72" s="67">
        <v>45</v>
      </c>
      <c r="E72" s="68">
        <v>223.15</v>
      </c>
      <c r="F72" s="106">
        <f t="shared" si="7"/>
        <v>765.4045000000001</v>
      </c>
      <c r="G72" s="88">
        <v>709.62</v>
      </c>
      <c r="H72" s="12">
        <v>710.22</v>
      </c>
      <c r="I72" s="13">
        <f t="shared" si="4"/>
        <v>0.60000000000002274</v>
      </c>
    </row>
    <row r="73" spans="1:9">
      <c r="A73" s="54"/>
      <c r="B73" s="34" t="s">
        <v>51</v>
      </c>
      <c r="C73" s="39">
        <v>3</v>
      </c>
      <c r="D73" s="67">
        <v>24</v>
      </c>
      <c r="E73" s="68">
        <v>133.88999999999999</v>
      </c>
      <c r="F73" s="106">
        <f t="shared" si="7"/>
        <v>459.24269999999996</v>
      </c>
      <c r="G73" s="88">
        <v>425.77</v>
      </c>
      <c r="H73" s="12">
        <v>426.13</v>
      </c>
      <c r="I73" s="13">
        <f t="shared" si="4"/>
        <v>0.36000000000001364</v>
      </c>
    </row>
    <row r="74" spans="1:9">
      <c r="A74" s="54"/>
      <c r="B74" s="34" t="s">
        <v>31</v>
      </c>
      <c r="C74" s="39">
        <v>3</v>
      </c>
      <c r="D74" s="67">
        <v>65</v>
      </c>
      <c r="E74" s="68">
        <v>230.59</v>
      </c>
      <c r="F74" s="106">
        <f t="shared" si="7"/>
        <v>790.92370000000005</v>
      </c>
      <c r="G74" s="88">
        <v>733.28</v>
      </c>
      <c r="H74" s="12">
        <v>733.9</v>
      </c>
      <c r="I74" s="13">
        <f t="shared" si="4"/>
        <v>0.62000000000000455</v>
      </c>
    </row>
    <row r="75" spans="1:9">
      <c r="A75" s="54"/>
      <c r="B75" s="34" t="s">
        <v>32</v>
      </c>
      <c r="C75" s="39">
        <v>3</v>
      </c>
      <c r="D75" s="67">
        <v>45</v>
      </c>
      <c r="E75" s="68">
        <v>230.59</v>
      </c>
      <c r="F75" s="106">
        <f t="shared" si="7"/>
        <v>790.92370000000005</v>
      </c>
      <c r="G75" s="88">
        <v>733.28</v>
      </c>
      <c r="H75" s="12">
        <v>733.9</v>
      </c>
      <c r="I75" s="13">
        <f t="shared" si="4"/>
        <v>0.62000000000000455</v>
      </c>
    </row>
    <row r="76" spans="1:9">
      <c r="A76" s="54"/>
      <c r="B76" s="34" t="s">
        <v>52</v>
      </c>
      <c r="C76" s="39">
        <v>3</v>
      </c>
      <c r="D76" s="67">
        <v>40</v>
      </c>
      <c r="E76" s="68">
        <v>133.88999999999999</v>
      </c>
      <c r="F76" s="106">
        <f t="shared" si="7"/>
        <v>459.24269999999996</v>
      </c>
      <c r="G76" s="88">
        <v>425.77</v>
      </c>
      <c r="H76" s="12">
        <v>426.13</v>
      </c>
      <c r="I76" s="13">
        <f t="shared" si="4"/>
        <v>0.36000000000001364</v>
      </c>
    </row>
    <row r="77" spans="1:9">
      <c r="A77" s="54"/>
      <c r="B77" s="34" t="s">
        <v>33</v>
      </c>
      <c r="C77" s="39">
        <v>3</v>
      </c>
      <c r="D77" s="67">
        <v>90</v>
      </c>
      <c r="E77" s="68">
        <v>223.15</v>
      </c>
      <c r="F77" s="106">
        <f t="shared" si="7"/>
        <v>765.4045000000001</v>
      </c>
      <c r="G77" s="88">
        <v>709.62</v>
      </c>
      <c r="H77" s="12">
        <v>710.22</v>
      </c>
      <c r="I77" s="13">
        <f t="shared" si="4"/>
        <v>0.60000000000002274</v>
      </c>
    </row>
    <row r="78" spans="1:9">
      <c r="A78" s="54"/>
      <c r="B78" s="137" t="s">
        <v>263</v>
      </c>
      <c r="C78" s="39">
        <v>3</v>
      </c>
      <c r="D78" s="67">
        <v>65</v>
      </c>
      <c r="E78" s="68">
        <v>141.33000000000001</v>
      </c>
      <c r="F78" s="106">
        <f t="shared" si="7"/>
        <v>484.76190000000008</v>
      </c>
      <c r="G78" s="88">
        <v>449.43</v>
      </c>
      <c r="H78" s="12">
        <v>449.81</v>
      </c>
      <c r="I78" s="13">
        <f t="shared" si="4"/>
        <v>0.37999999999999545</v>
      </c>
    </row>
    <row r="79" spans="1:9">
      <c r="A79" s="54"/>
      <c r="B79" s="34" t="s">
        <v>43</v>
      </c>
      <c r="C79" s="39">
        <v>3</v>
      </c>
      <c r="D79" s="67">
        <v>65</v>
      </c>
      <c r="E79" s="68">
        <v>230.59</v>
      </c>
      <c r="F79" s="106">
        <f t="shared" si="7"/>
        <v>790.92370000000005</v>
      </c>
      <c r="G79" s="88">
        <v>733.28</v>
      </c>
      <c r="H79" s="12">
        <v>733.9</v>
      </c>
      <c r="I79" s="13">
        <f t="shared" si="4"/>
        <v>0.62000000000000455</v>
      </c>
    </row>
    <row r="80" spans="1:9">
      <c r="A80" s="54"/>
      <c r="B80" s="34" t="s">
        <v>53</v>
      </c>
      <c r="C80" s="39">
        <v>3</v>
      </c>
      <c r="D80" s="67">
        <v>40</v>
      </c>
      <c r="E80" s="68">
        <v>133.88999999999999</v>
      </c>
      <c r="F80" s="106">
        <f t="shared" si="7"/>
        <v>459.24269999999996</v>
      </c>
      <c r="G80" s="88">
        <v>425.77</v>
      </c>
      <c r="H80" s="12">
        <v>426.13</v>
      </c>
      <c r="I80" s="13">
        <f t="shared" si="4"/>
        <v>0.36000000000001364</v>
      </c>
    </row>
    <row r="81" spans="1:10">
      <c r="A81" s="54"/>
      <c r="B81" s="34" t="s">
        <v>35</v>
      </c>
      <c r="C81" s="39">
        <v>3</v>
      </c>
      <c r="D81" s="67">
        <v>90</v>
      </c>
      <c r="E81" s="68">
        <v>223.15</v>
      </c>
      <c r="F81" s="106">
        <f t="shared" si="7"/>
        <v>765.4045000000001</v>
      </c>
      <c r="G81" s="88">
        <v>709.62</v>
      </c>
      <c r="H81" s="12">
        <v>710.22</v>
      </c>
      <c r="I81" s="13">
        <f t="shared" si="4"/>
        <v>0.60000000000002274</v>
      </c>
    </row>
    <row r="82" spans="1:10">
      <c r="A82" s="54"/>
      <c r="B82" s="34" t="s">
        <v>36</v>
      </c>
      <c r="C82" s="39">
        <v>3</v>
      </c>
      <c r="D82" s="67">
        <v>45</v>
      </c>
      <c r="E82" s="68">
        <v>223.15</v>
      </c>
      <c r="F82" s="106">
        <f t="shared" si="7"/>
        <v>765.4045000000001</v>
      </c>
      <c r="G82" s="88">
        <v>709.62</v>
      </c>
      <c r="H82" s="12">
        <v>710.22</v>
      </c>
      <c r="I82" s="13">
        <f t="shared" si="4"/>
        <v>0.60000000000002274</v>
      </c>
    </row>
    <row r="83" spans="1:10">
      <c r="A83" s="54"/>
      <c r="B83" s="34" t="s">
        <v>37</v>
      </c>
      <c r="C83" s="39">
        <v>3</v>
      </c>
      <c r="D83" s="67">
        <v>55</v>
      </c>
      <c r="E83" s="68">
        <v>223.15</v>
      </c>
      <c r="F83" s="106">
        <f t="shared" si="7"/>
        <v>765.4045000000001</v>
      </c>
      <c r="G83" s="88">
        <v>709.62</v>
      </c>
      <c r="H83" s="12">
        <v>710.22</v>
      </c>
      <c r="I83" s="13">
        <f t="shared" si="4"/>
        <v>0.60000000000002274</v>
      </c>
    </row>
    <row r="84" spans="1:10">
      <c r="A84" s="55">
        <v>10</v>
      </c>
      <c r="B84" s="34" t="s">
        <v>54</v>
      </c>
      <c r="C84" s="39"/>
      <c r="D84" s="11"/>
      <c r="E84" s="11"/>
      <c r="F84" s="106"/>
      <c r="G84" s="94"/>
      <c r="H84" s="14"/>
      <c r="I84" s="13"/>
    </row>
    <row r="85" spans="1:10">
      <c r="A85" s="54"/>
      <c r="B85" s="34" t="s">
        <v>55</v>
      </c>
      <c r="C85" s="39">
        <v>3</v>
      </c>
      <c r="D85" s="67">
        <v>1</v>
      </c>
      <c r="E85" s="75">
        <v>602.51</v>
      </c>
      <c r="F85" s="106">
        <f t="shared" ref="F85:F92" si="8">E85*$J$12</f>
        <v>2066.6093000000001</v>
      </c>
      <c r="G85" s="92">
        <v>2010.62</v>
      </c>
      <c r="H85" s="15">
        <v>2010.62</v>
      </c>
      <c r="I85" s="13">
        <f t="shared" si="4"/>
        <v>0</v>
      </c>
      <c r="J85" s="166">
        <v>602.51</v>
      </c>
    </row>
    <row r="86" spans="1:10">
      <c r="A86" s="54"/>
      <c r="B86" s="34" t="s">
        <v>56</v>
      </c>
      <c r="C86" s="39">
        <v>3</v>
      </c>
      <c r="D86" s="67">
        <v>1</v>
      </c>
      <c r="E86" s="75">
        <v>602.51</v>
      </c>
      <c r="F86" s="106">
        <f t="shared" si="8"/>
        <v>2066.6093000000001</v>
      </c>
      <c r="G86" s="92">
        <v>2010.62</v>
      </c>
      <c r="H86" s="15">
        <v>2010.62</v>
      </c>
      <c r="I86" s="13">
        <f t="shared" si="4"/>
        <v>0</v>
      </c>
      <c r="J86" s="166">
        <v>602.51</v>
      </c>
    </row>
    <row r="87" spans="1:10">
      <c r="A87" s="54"/>
      <c r="B87" s="34" t="s">
        <v>57</v>
      </c>
      <c r="C87" s="39">
        <v>3</v>
      </c>
      <c r="D87" s="67">
        <v>1</v>
      </c>
      <c r="E87" s="68">
        <v>632.27</v>
      </c>
      <c r="F87" s="106">
        <f t="shared" si="8"/>
        <v>2168.6860999999999</v>
      </c>
      <c r="G87" s="92">
        <v>2010.62</v>
      </c>
      <c r="H87" s="15">
        <v>2012.33</v>
      </c>
      <c r="I87" s="13">
        <f t="shared" si="4"/>
        <v>1.7100000000000364</v>
      </c>
    </row>
    <row r="88" spans="1:10">
      <c r="A88" s="54"/>
      <c r="B88" s="34" t="s">
        <v>58</v>
      </c>
      <c r="C88" s="39">
        <v>3</v>
      </c>
      <c r="D88" s="67">
        <v>3</v>
      </c>
      <c r="E88" s="69">
        <v>1353.79</v>
      </c>
      <c r="F88" s="106">
        <f t="shared" si="8"/>
        <v>4643.4997000000003</v>
      </c>
      <c r="G88" s="92">
        <v>4305.05</v>
      </c>
      <c r="H88" s="15">
        <v>4308.71</v>
      </c>
      <c r="I88" s="13">
        <f t="shared" si="4"/>
        <v>3.6599999999998545</v>
      </c>
    </row>
    <row r="89" spans="1:10">
      <c r="A89" s="54"/>
      <c r="B89" s="34" t="s">
        <v>59</v>
      </c>
      <c r="C89" s="39">
        <v>3</v>
      </c>
      <c r="D89" s="67">
        <v>2</v>
      </c>
      <c r="E89" s="69">
        <v>1963.74</v>
      </c>
      <c r="F89" s="106">
        <f t="shared" si="8"/>
        <v>6735.6282000000001</v>
      </c>
      <c r="G89" s="92">
        <v>6244.69</v>
      </c>
      <c r="H89" s="15">
        <v>6250</v>
      </c>
      <c r="I89" s="13">
        <f t="shared" si="4"/>
        <v>5.3100000000004002</v>
      </c>
    </row>
    <row r="90" spans="1:10">
      <c r="A90" s="54"/>
      <c r="B90" s="34" t="s">
        <v>60</v>
      </c>
      <c r="C90" s="39">
        <v>3</v>
      </c>
      <c r="D90" s="67">
        <v>2</v>
      </c>
      <c r="E90" s="69">
        <v>1963.74</v>
      </c>
      <c r="F90" s="106">
        <f t="shared" si="8"/>
        <v>6735.6282000000001</v>
      </c>
      <c r="G90" s="92">
        <v>6244.69</v>
      </c>
      <c r="H90" s="15">
        <v>6250</v>
      </c>
      <c r="I90" s="13">
        <f t="shared" si="4"/>
        <v>5.3100000000004002</v>
      </c>
    </row>
    <row r="91" spans="1:10">
      <c r="A91" s="54"/>
      <c r="B91" s="34" t="s">
        <v>61</v>
      </c>
      <c r="C91" s="39">
        <v>3</v>
      </c>
      <c r="D91" s="67">
        <v>1</v>
      </c>
      <c r="E91" s="68">
        <v>632.27</v>
      </c>
      <c r="F91" s="106">
        <f t="shared" si="8"/>
        <v>2168.6860999999999</v>
      </c>
      <c r="G91" s="92">
        <v>2010.62</v>
      </c>
      <c r="H91" s="15">
        <v>2012.32</v>
      </c>
      <c r="I91" s="13">
        <f t="shared" si="4"/>
        <v>1.7000000000000455</v>
      </c>
    </row>
    <row r="92" spans="1:10">
      <c r="A92" s="54"/>
      <c r="B92" s="34" t="s">
        <v>62</v>
      </c>
      <c r="C92" s="39">
        <v>3</v>
      </c>
      <c r="D92" s="67">
        <v>1</v>
      </c>
      <c r="E92" s="68">
        <v>632.27</v>
      </c>
      <c r="F92" s="106">
        <f t="shared" si="8"/>
        <v>2168.6860999999999</v>
      </c>
      <c r="G92" s="92">
        <v>2010.62</v>
      </c>
      <c r="H92" s="15">
        <v>2012.32</v>
      </c>
      <c r="I92" s="13">
        <f t="shared" si="4"/>
        <v>1.7000000000000455</v>
      </c>
    </row>
    <row r="93" spans="1:10">
      <c r="A93" s="55">
        <v>11</v>
      </c>
      <c r="B93" s="34" t="s">
        <v>63</v>
      </c>
      <c r="C93" s="39"/>
      <c r="D93" s="11"/>
      <c r="E93" s="11"/>
      <c r="F93" s="106"/>
      <c r="G93" s="94"/>
      <c r="H93" s="14"/>
      <c r="I93" s="13"/>
    </row>
    <row r="94" spans="1:10">
      <c r="A94" s="54"/>
      <c r="B94" s="34" t="s">
        <v>64</v>
      </c>
      <c r="C94" s="39">
        <v>3</v>
      </c>
      <c r="D94" s="67">
        <v>27</v>
      </c>
      <c r="E94" s="68">
        <v>327.29000000000002</v>
      </c>
      <c r="F94" s="106">
        <f>E94*$J$12</f>
        <v>1122.6047000000001</v>
      </c>
      <c r="G94" s="92">
        <v>1040.78</v>
      </c>
      <c r="H94" s="15">
        <v>1041.67</v>
      </c>
      <c r="I94" s="13">
        <f t="shared" si="4"/>
        <v>0.89000000000010004</v>
      </c>
    </row>
    <row r="95" spans="1:10">
      <c r="A95" s="54"/>
      <c r="B95" s="34" t="s">
        <v>65</v>
      </c>
      <c r="C95" s="39">
        <v>3</v>
      </c>
      <c r="D95" s="67">
        <v>22</v>
      </c>
      <c r="E95" s="68">
        <v>223.15</v>
      </c>
      <c r="F95" s="106">
        <f>E95*$J$12</f>
        <v>765.4045000000001</v>
      </c>
      <c r="G95" s="88">
        <v>709.62</v>
      </c>
      <c r="H95" s="12">
        <v>710.22</v>
      </c>
      <c r="I95" s="13">
        <f t="shared" si="4"/>
        <v>0.60000000000002274</v>
      </c>
    </row>
    <row r="96" spans="1:10">
      <c r="A96" s="54"/>
      <c r="B96" s="34" t="s">
        <v>66</v>
      </c>
      <c r="C96" s="39">
        <v>3</v>
      </c>
      <c r="D96" s="67">
        <v>22</v>
      </c>
      <c r="E96" s="68">
        <v>223.15</v>
      </c>
      <c r="F96" s="106">
        <f>E96*$J$12</f>
        <v>765.4045000000001</v>
      </c>
      <c r="G96" s="88">
        <v>709.62</v>
      </c>
      <c r="H96" s="12">
        <v>710.22</v>
      </c>
      <c r="I96" s="13">
        <f t="shared" si="4"/>
        <v>0.60000000000002274</v>
      </c>
    </row>
    <row r="97" spans="1:9" ht="38.25">
      <c r="A97" s="138" t="s">
        <v>287</v>
      </c>
      <c r="B97" s="139" t="s">
        <v>172</v>
      </c>
      <c r="C97" s="63"/>
      <c r="D97" s="46" t="s">
        <v>255</v>
      </c>
      <c r="E97" s="63"/>
      <c r="F97" s="107"/>
      <c r="G97" s="104"/>
      <c r="H97" s="18"/>
      <c r="I97" s="13"/>
    </row>
    <row r="98" spans="1:9">
      <c r="A98" s="55">
        <v>1</v>
      </c>
      <c r="B98" s="34" t="s">
        <v>173</v>
      </c>
      <c r="C98" s="61"/>
      <c r="D98" s="62"/>
      <c r="E98" s="62"/>
      <c r="F98" s="108"/>
      <c r="G98" s="94"/>
      <c r="H98" s="14"/>
      <c r="I98" s="13"/>
    </row>
    <row r="99" spans="1:9">
      <c r="A99" s="54"/>
      <c r="B99" s="34" t="s">
        <v>174</v>
      </c>
      <c r="C99" s="39">
        <v>3</v>
      </c>
      <c r="D99" s="67">
        <v>8</v>
      </c>
      <c r="E99" s="68">
        <v>6.19</v>
      </c>
      <c r="F99" s="106">
        <f>E99*$J$12</f>
        <v>21.231700000000004</v>
      </c>
      <c r="G99" s="88">
        <v>19.68</v>
      </c>
      <c r="H99" s="12">
        <v>19.7</v>
      </c>
      <c r="I99" s="13">
        <f t="shared" ref="I99:I130" si="9">H99-G99</f>
        <v>1.9999999999999574E-2</v>
      </c>
    </row>
    <row r="100" spans="1:9">
      <c r="A100" s="54"/>
      <c r="B100" s="34" t="s">
        <v>175</v>
      </c>
      <c r="C100" s="39">
        <v>3</v>
      </c>
      <c r="D100" s="67">
        <v>8</v>
      </c>
      <c r="E100" s="68">
        <v>6.19</v>
      </c>
      <c r="F100" s="106">
        <f>E100*$J$12</f>
        <v>21.231700000000004</v>
      </c>
      <c r="G100" s="88">
        <v>19.68</v>
      </c>
      <c r="H100" s="12">
        <v>19.7</v>
      </c>
      <c r="I100" s="13">
        <f t="shared" si="9"/>
        <v>1.9999999999999574E-2</v>
      </c>
    </row>
    <row r="101" spans="1:9">
      <c r="A101" s="54"/>
      <c r="B101" s="34" t="s">
        <v>176</v>
      </c>
      <c r="C101" s="39">
        <v>3</v>
      </c>
      <c r="D101" s="67">
        <v>8</v>
      </c>
      <c r="E101" s="68">
        <v>2.06</v>
      </c>
      <c r="F101" s="106">
        <f>E101*$J$12</f>
        <v>7.0658000000000003</v>
      </c>
      <c r="G101" s="88">
        <v>6.55</v>
      </c>
      <c r="H101" s="12">
        <v>6.56</v>
      </c>
      <c r="I101" s="13">
        <f t="shared" si="9"/>
        <v>9.9999999999997868E-3</v>
      </c>
    </row>
    <row r="102" spans="1:9">
      <c r="A102" s="55">
        <v>2</v>
      </c>
      <c r="B102" s="34" t="s">
        <v>177</v>
      </c>
      <c r="C102" s="39"/>
      <c r="D102" s="11"/>
      <c r="E102" s="11"/>
      <c r="F102" s="106"/>
      <c r="G102" s="94"/>
      <c r="H102" s="14"/>
      <c r="I102" s="13">
        <f t="shared" si="9"/>
        <v>0</v>
      </c>
    </row>
    <row r="103" spans="1:9">
      <c r="A103" s="54"/>
      <c r="B103" s="34" t="s">
        <v>178</v>
      </c>
      <c r="C103" s="39">
        <v>3</v>
      </c>
      <c r="D103" s="67">
        <v>8</v>
      </c>
      <c r="E103" s="68">
        <v>5.78</v>
      </c>
      <c r="F103" s="106">
        <f>E103*$J$12</f>
        <v>19.825400000000002</v>
      </c>
      <c r="G103" s="88">
        <v>18.38</v>
      </c>
      <c r="H103" s="12">
        <v>18.38</v>
      </c>
      <c r="I103" s="13">
        <f t="shared" si="9"/>
        <v>0</v>
      </c>
    </row>
    <row r="104" spans="1:9">
      <c r="A104" s="54"/>
      <c r="B104" s="34" t="s">
        <v>179</v>
      </c>
      <c r="C104" s="39">
        <v>3</v>
      </c>
      <c r="D104" s="67">
        <v>2</v>
      </c>
      <c r="E104" s="68">
        <v>7.84</v>
      </c>
      <c r="F104" s="106">
        <f>E104*$J$12</f>
        <v>26.891200000000001</v>
      </c>
      <c r="G104" s="88">
        <v>24.93</v>
      </c>
      <c r="H104" s="12">
        <v>24.96</v>
      </c>
      <c r="I104" s="13">
        <f t="shared" si="9"/>
        <v>3.0000000000001137E-2</v>
      </c>
    </row>
    <row r="105" spans="1:9">
      <c r="A105" s="55">
        <v>3</v>
      </c>
      <c r="B105" s="34" t="s">
        <v>180</v>
      </c>
      <c r="C105" s="39"/>
      <c r="D105" s="11"/>
      <c r="E105" s="11"/>
      <c r="F105" s="106"/>
      <c r="G105" s="94"/>
      <c r="H105" s="14"/>
      <c r="I105" s="13">
        <f t="shared" si="9"/>
        <v>0</v>
      </c>
    </row>
    <row r="106" spans="1:9">
      <c r="A106" s="54"/>
      <c r="B106" s="34" t="s">
        <v>181</v>
      </c>
      <c r="C106" s="39">
        <v>3</v>
      </c>
      <c r="D106" s="67">
        <v>24</v>
      </c>
      <c r="E106" s="68">
        <v>2.48</v>
      </c>
      <c r="F106" s="106">
        <f>E106*$J$12</f>
        <v>8.5064000000000011</v>
      </c>
      <c r="G106" s="88">
        <v>7.89</v>
      </c>
      <c r="H106" s="12">
        <v>7.89</v>
      </c>
      <c r="I106" s="13">
        <f t="shared" si="9"/>
        <v>0</v>
      </c>
    </row>
    <row r="107" spans="1:9">
      <c r="A107" s="54"/>
      <c r="B107" s="34" t="s">
        <v>182</v>
      </c>
      <c r="C107" s="39">
        <v>3</v>
      </c>
      <c r="D107" s="67">
        <v>24</v>
      </c>
      <c r="E107" s="68">
        <v>2.89</v>
      </c>
      <c r="F107" s="106">
        <f>E107*$J$12</f>
        <v>9.912700000000001</v>
      </c>
      <c r="G107" s="88">
        <v>9.19</v>
      </c>
      <c r="H107" s="12">
        <v>9.1999999999999993</v>
      </c>
      <c r="I107" s="13">
        <f t="shared" si="9"/>
        <v>9.9999999999997868E-3</v>
      </c>
    </row>
    <row r="108" spans="1:9">
      <c r="A108" s="54"/>
      <c r="B108" s="34" t="s">
        <v>183</v>
      </c>
      <c r="C108" s="39">
        <v>3</v>
      </c>
      <c r="D108" s="67">
        <v>24</v>
      </c>
      <c r="E108" s="68">
        <v>2.48</v>
      </c>
      <c r="F108" s="106">
        <f>E108*$J$12</f>
        <v>8.5064000000000011</v>
      </c>
      <c r="G108" s="88">
        <v>7.89</v>
      </c>
      <c r="H108" s="12">
        <v>7.89</v>
      </c>
      <c r="I108" s="13">
        <f t="shared" si="9"/>
        <v>0</v>
      </c>
    </row>
    <row r="109" spans="1:9">
      <c r="A109" s="54"/>
      <c r="B109" s="34" t="s">
        <v>184</v>
      </c>
      <c r="C109" s="39">
        <v>3</v>
      </c>
      <c r="D109" s="67">
        <v>8</v>
      </c>
      <c r="E109" s="68">
        <v>3.3</v>
      </c>
      <c r="F109" s="106">
        <f>E109*$J$12</f>
        <v>11.318999999999999</v>
      </c>
      <c r="G109" s="88">
        <v>10.49</v>
      </c>
      <c r="H109" s="12">
        <v>10.51</v>
      </c>
      <c r="I109" s="13">
        <f t="shared" si="9"/>
        <v>1.9999999999999574E-2</v>
      </c>
    </row>
    <row r="110" spans="1:9">
      <c r="A110" s="55">
        <v>4</v>
      </c>
      <c r="B110" s="34" t="s">
        <v>185</v>
      </c>
      <c r="C110" s="39"/>
      <c r="D110" s="11"/>
      <c r="E110" s="11"/>
      <c r="F110" s="106"/>
      <c r="G110" s="94"/>
      <c r="H110" s="14"/>
      <c r="I110" s="13">
        <f t="shared" si="9"/>
        <v>0</v>
      </c>
    </row>
    <row r="111" spans="1:9">
      <c r="A111" s="54"/>
      <c r="B111" s="34" t="s">
        <v>186</v>
      </c>
      <c r="C111" s="39">
        <v>3</v>
      </c>
      <c r="D111" s="67">
        <v>8</v>
      </c>
      <c r="E111" s="68">
        <v>4.95</v>
      </c>
      <c r="F111" s="106">
        <f>E111*$J$12</f>
        <v>16.9785</v>
      </c>
      <c r="G111" s="88">
        <v>15.74</v>
      </c>
      <c r="H111" s="12">
        <v>15.76</v>
      </c>
      <c r="I111" s="13">
        <f t="shared" si="9"/>
        <v>1.9999999999999574E-2</v>
      </c>
    </row>
    <row r="112" spans="1:9">
      <c r="A112" s="54"/>
      <c r="B112" s="34" t="s">
        <v>187</v>
      </c>
      <c r="C112" s="39">
        <v>3</v>
      </c>
      <c r="D112" s="67">
        <v>8</v>
      </c>
      <c r="E112" s="68">
        <v>5.78</v>
      </c>
      <c r="F112" s="106">
        <f>E112*$J$12</f>
        <v>19.825400000000002</v>
      </c>
      <c r="G112" s="88">
        <v>18.38</v>
      </c>
      <c r="H112" s="12">
        <v>18.399999999999999</v>
      </c>
      <c r="I112" s="13">
        <f t="shared" si="9"/>
        <v>1.9999999999999574E-2</v>
      </c>
    </row>
    <row r="113" spans="1:9">
      <c r="A113" s="54"/>
      <c r="B113" s="34" t="s">
        <v>188</v>
      </c>
      <c r="C113" s="39">
        <v>3</v>
      </c>
      <c r="D113" s="67">
        <v>8</v>
      </c>
      <c r="E113" s="68">
        <v>8.25</v>
      </c>
      <c r="F113" s="106">
        <f>E113*$J$12</f>
        <v>28.297500000000003</v>
      </c>
      <c r="G113" s="88">
        <v>26.24</v>
      </c>
      <c r="H113" s="12">
        <v>26.25</v>
      </c>
      <c r="I113" s="13">
        <f t="shared" si="9"/>
        <v>1.0000000000001563E-2</v>
      </c>
    </row>
    <row r="114" spans="1:9">
      <c r="A114" s="54"/>
      <c r="B114" s="34" t="s">
        <v>189</v>
      </c>
      <c r="C114" s="39">
        <v>3</v>
      </c>
      <c r="D114" s="67">
        <v>8</v>
      </c>
      <c r="E114" s="68">
        <v>6.19</v>
      </c>
      <c r="F114" s="106">
        <f>E114*$J$12</f>
        <v>21.231700000000004</v>
      </c>
      <c r="G114" s="88">
        <v>19.68</v>
      </c>
      <c r="H114" s="12">
        <v>19.7</v>
      </c>
      <c r="I114" s="13">
        <f t="shared" si="9"/>
        <v>1.9999999999999574E-2</v>
      </c>
    </row>
    <row r="115" spans="1:9">
      <c r="A115" s="55">
        <v>5</v>
      </c>
      <c r="B115" s="34" t="s">
        <v>190</v>
      </c>
      <c r="C115" s="39"/>
      <c r="D115" s="11"/>
      <c r="E115" s="11"/>
      <c r="F115" s="106"/>
      <c r="G115" s="94"/>
      <c r="H115" s="14"/>
      <c r="I115" s="13">
        <f t="shared" si="9"/>
        <v>0</v>
      </c>
    </row>
    <row r="116" spans="1:9">
      <c r="A116" s="54"/>
      <c r="B116" s="34" t="s">
        <v>191</v>
      </c>
      <c r="C116" s="39">
        <v>3</v>
      </c>
      <c r="D116" s="67">
        <v>8</v>
      </c>
      <c r="E116" s="68">
        <v>4.95</v>
      </c>
      <c r="F116" s="106">
        <f>E116*$J$12</f>
        <v>16.9785</v>
      </c>
      <c r="G116" s="88">
        <v>15.74</v>
      </c>
      <c r="H116" s="12">
        <v>15.76</v>
      </c>
      <c r="I116" s="13">
        <f t="shared" si="9"/>
        <v>1.9999999999999574E-2</v>
      </c>
    </row>
    <row r="117" spans="1:9">
      <c r="A117" s="54"/>
      <c r="B117" s="34" t="s">
        <v>192</v>
      </c>
      <c r="C117" s="39">
        <v>3</v>
      </c>
      <c r="D117" s="67">
        <v>8</v>
      </c>
      <c r="E117" s="68">
        <v>4.54</v>
      </c>
      <c r="F117" s="106">
        <f>E117*$J$12</f>
        <v>15.5722</v>
      </c>
      <c r="G117" s="88">
        <v>14.44</v>
      </c>
      <c r="H117" s="12">
        <v>14.45</v>
      </c>
      <c r="I117" s="13">
        <f t="shared" si="9"/>
        <v>9.9999999999997868E-3</v>
      </c>
    </row>
    <row r="118" spans="1:9">
      <c r="A118" s="54"/>
      <c r="B118" s="34" t="s">
        <v>193</v>
      </c>
      <c r="C118" s="39">
        <v>3</v>
      </c>
      <c r="D118" s="67">
        <v>24</v>
      </c>
      <c r="E118" s="68">
        <v>5.36</v>
      </c>
      <c r="F118" s="106">
        <f>E118*$J$12</f>
        <v>18.384800000000002</v>
      </c>
      <c r="G118" s="88">
        <v>17.04</v>
      </c>
      <c r="H118" s="12">
        <v>17.059999999999999</v>
      </c>
      <c r="I118" s="13">
        <f t="shared" si="9"/>
        <v>1.9999999999999574E-2</v>
      </c>
    </row>
    <row r="119" spans="1:9">
      <c r="A119" s="54"/>
      <c r="B119" s="34" t="s">
        <v>194</v>
      </c>
      <c r="C119" s="39">
        <v>3</v>
      </c>
      <c r="D119" s="67">
        <v>8</v>
      </c>
      <c r="E119" s="68">
        <v>4.95</v>
      </c>
      <c r="F119" s="106">
        <f>E119*$J$12</f>
        <v>16.9785</v>
      </c>
      <c r="G119" s="88">
        <v>15.74</v>
      </c>
      <c r="H119" s="12">
        <v>15.76</v>
      </c>
      <c r="I119" s="13">
        <f t="shared" si="9"/>
        <v>1.9999999999999574E-2</v>
      </c>
    </row>
    <row r="120" spans="1:9">
      <c r="A120" s="157"/>
      <c r="B120" s="112" t="s">
        <v>195</v>
      </c>
      <c r="C120" s="113">
        <v>3</v>
      </c>
      <c r="D120" s="114">
        <v>8</v>
      </c>
      <c r="E120" s="115">
        <v>5.78</v>
      </c>
      <c r="F120" s="116">
        <f>E120*$J$12</f>
        <v>19.825400000000002</v>
      </c>
      <c r="G120" s="88">
        <v>18.38</v>
      </c>
      <c r="H120" s="12">
        <v>18.399999999999999</v>
      </c>
      <c r="I120" s="13">
        <f t="shared" si="9"/>
        <v>1.9999999999999574E-2</v>
      </c>
    </row>
    <row r="121" spans="1:9">
      <c r="A121" s="55">
        <v>6</v>
      </c>
      <c r="B121" s="83" t="s">
        <v>196</v>
      </c>
      <c r="C121" s="84"/>
      <c r="D121" s="85"/>
      <c r="E121" s="85"/>
      <c r="F121" s="111"/>
      <c r="G121" s="94"/>
      <c r="H121" s="14"/>
      <c r="I121" s="13">
        <f t="shared" si="9"/>
        <v>0</v>
      </c>
    </row>
    <row r="122" spans="1:9">
      <c r="A122" s="54"/>
      <c r="B122" s="34" t="s">
        <v>197</v>
      </c>
      <c r="C122" s="39">
        <v>3</v>
      </c>
      <c r="D122" s="67">
        <v>16</v>
      </c>
      <c r="E122" s="68">
        <v>3.3</v>
      </c>
      <c r="F122" s="106">
        <f>E122*$J$12</f>
        <v>11.318999999999999</v>
      </c>
      <c r="G122" s="88">
        <v>10.49</v>
      </c>
      <c r="H122" s="12">
        <v>10.51</v>
      </c>
      <c r="I122" s="13">
        <f t="shared" si="9"/>
        <v>1.9999999999999574E-2</v>
      </c>
    </row>
    <row r="123" spans="1:9">
      <c r="A123" s="54"/>
      <c r="B123" s="34" t="s">
        <v>198</v>
      </c>
      <c r="C123" s="39">
        <v>3</v>
      </c>
      <c r="D123" s="67">
        <v>16</v>
      </c>
      <c r="E123" s="68">
        <v>14.03</v>
      </c>
      <c r="F123" s="106">
        <f>E123*$J$12</f>
        <v>48.122900000000001</v>
      </c>
      <c r="G123" s="88">
        <v>44.62</v>
      </c>
      <c r="H123" s="12">
        <v>44.65</v>
      </c>
      <c r="I123" s="13">
        <f t="shared" si="9"/>
        <v>3.0000000000001137E-2</v>
      </c>
    </row>
    <row r="124" spans="1:9">
      <c r="A124" s="54"/>
      <c r="B124" s="34" t="s">
        <v>183</v>
      </c>
      <c r="C124" s="39">
        <v>3</v>
      </c>
      <c r="D124" s="67">
        <v>16</v>
      </c>
      <c r="E124" s="68">
        <v>4.95</v>
      </c>
      <c r="F124" s="106">
        <f>E124*$J$12</f>
        <v>16.9785</v>
      </c>
      <c r="G124" s="88">
        <v>15.74</v>
      </c>
      <c r="H124" s="12">
        <v>15.76</v>
      </c>
      <c r="I124" s="13">
        <f t="shared" si="9"/>
        <v>1.9999999999999574E-2</v>
      </c>
    </row>
    <row r="125" spans="1:9">
      <c r="A125" s="54"/>
      <c r="B125" s="34" t="s">
        <v>199</v>
      </c>
      <c r="C125" s="39">
        <v>3</v>
      </c>
      <c r="D125" s="67">
        <v>16</v>
      </c>
      <c r="E125" s="68">
        <v>9.08</v>
      </c>
      <c r="F125" s="106">
        <f>E125*$J$12</f>
        <v>31.144400000000001</v>
      </c>
      <c r="G125" s="88">
        <v>28.87</v>
      </c>
      <c r="H125" s="12">
        <v>28.9</v>
      </c>
      <c r="I125" s="13">
        <f t="shared" si="9"/>
        <v>2.9999999999997584E-2</v>
      </c>
    </row>
    <row r="126" spans="1:9">
      <c r="A126" s="54"/>
      <c r="B126" s="34" t="s">
        <v>200</v>
      </c>
      <c r="C126" s="39">
        <v>3</v>
      </c>
      <c r="D126" s="67">
        <v>16</v>
      </c>
      <c r="E126" s="68">
        <v>4.13</v>
      </c>
      <c r="F126" s="106">
        <f>E126*$J$12</f>
        <v>14.165900000000001</v>
      </c>
      <c r="G126" s="88">
        <v>13.13</v>
      </c>
      <c r="H126" s="12">
        <v>13.14</v>
      </c>
      <c r="I126" s="13">
        <f t="shared" si="9"/>
        <v>9.9999999999997868E-3</v>
      </c>
    </row>
    <row r="127" spans="1:9">
      <c r="A127" s="55">
        <v>7</v>
      </c>
      <c r="B127" s="34" t="s">
        <v>201</v>
      </c>
      <c r="C127" s="39"/>
      <c r="D127" s="11"/>
      <c r="E127" s="11"/>
      <c r="F127" s="106"/>
      <c r="G127" s="94"/>
      <c r="H127" s="14"/>
      <c r="I127" s="13">
        <f t="shared" si="9"/>
        <v>0</v>
      </c>
    </row>
    <row r="128" spans="1:9">
      <c r="A128" s="54"/>
      <c r="B128" s="34" t="s">
        <v>202</v>
      </c>
      <c r="C128" s="39">
        <v>3</v>
      </c>
      <c r="D128" s="67">
        <v>8</v>
      </c>
      <c r="E128" s="68">
        <v>7.01</v>
      </c>
      <c r="F128" s="106">
        <f>E128*$J$12</f>
        <v>24.0443</v>
      </c>
      <c r="G128" s="88">
        <v>22.29</v>
      </c>
      <c r="H128" s="12">
        <v>22.31</v>
      </c>
      <c r="I128" s="13">
        <f t="shared" si="9"/>
        <v>1.9999999999999574E-2</v>
      </c>
    </row>
    <row r="129" spans="1:9">
      <c r="A129" s="55">
        <v>8</v>
      </c>
      <c r="B129" s="34" t="s">
        <v>203</v>
      </c>
      <c r="C129" s="39"/>
      <c r="D129" s="11"/>
      <c r="E129" s="11"/>
      <c r="F129" s="106"/>
      <c r="G129" s="94"/>
      <c r="H129" s="14"/>
      <c r="I129" s="13">
        <f t="shared" si="9"/>
        <v>0</v>
      </c>
    </row>
    <row r="130" spans="1:9">
      <c r="A130" s="54"/>
      <c r="B130" s="34" t="s">
        <v>204</v>
      </c>
      <c r="C130" s="39">
        <v>3</v>
      </c>
      <c r="D130" s="67">
        <v>8</v>
      </c>
      <c r="E130" s="68">
        <v>6.19</v>
      </c>
      <c r="F130" s="106">
        <f>E130*$J$12</f>
        <v>21.231700000000004</v>
      </c>
      <c r="G130" s="88">
        <v>19.68</v>
      </c>
      <c r="H130" s="12">
        <v>19.7</v>
      </c>
      <c r="I130" s="13">
        <f t="shared" si="9"/>
        <v>1.9999999999999574E-2</v>
      </c>
    </row>
    <row r="131" spans="1:9">
      <c r="A131" s="54"/>
      <c r="B131" s="34" t="s">
        <v>205</v>
      </c>
      <c r="C131" s="39">
        <v>3</v>
      </c>
      <c r="D131" s="67">
        <v>8</v>
      </c>
      <c r="E131" s="68">
        <v>2.48</v>
      </c>
      <c r="F131" s="106">
        <f>E131*$J$12</f>
        <v>8.5064000000000011</v>
      </c>
      <c r="G131" s="88">
        <v>7.89</v>
      </c>
      <c r="H131" s="12">
        <v>7.89</v>
      </c>
      <c r="I131" s="13">
        <f t="shared" ref="I131:I150" si="10">H131-G131</f>
        <v>0</v>
      </c>
    </row>
    <row r="132" spans="1:9">
      <c r="A132" s="54"/>
      <c r="B132" s="34" t="s">
        <v>206</v>
      </c>
      <c r="C132" s="39">
        <v>3</v>
      </c>
      <c r="D132" s="67">
        <v>8</v>
      </c>
      <c r="E132" s="68">
        <v>2.89</v>
      </c>
      <c r="F132" s="106">
        <f>E132*$J$12</f>
        <v>9.912700000000001</v>
      </c>
      <c r="G132" s="88">
        <v>9.19</v>
      </c>
      <c r="H132" s="12">
        <v>9.1999999999999993</v>
      </c>
      <c r="I132" s="13">
        <f t="shared" si="10"/>
        <v>9.9999999999997868E-3</v>
      </c>
    </row>
    <row r="133" spans="1:9">
      <c r="A133" s="55">
        <v>9</v>
      </c>
      <c r="B133" s="34" t="s">
        <v>207</v>
      </c>
      <c r="C133" s="39"/>
      <c r="D133" s="11"/>
      <c r="E133" s="11"/>
      <c r="F133" s="106"/>
      <c r="G133" s="94"/>
      <c r="H133" s="14"/>
      <c r="I133" s="13">
        <f t="shared" si="10"/>
        <v>0</v>
      </c>
    </row>
    <row r="134" spans="1:9">
      <c r="A134" s="54"/>
      <c r="B134" s="34" t="s">
        <v>208</v>
      </c>
      <c r="C134" s="39">
        <v>3</v>
      </c>
      <c r="D134" s="67">
        <v>24</v>
      </c>
      <c r="E134" s="68">
        <v>4.95</v>
      </c>
      <c r="F134" s="106">
        <f>E134*$J$12</f>
        <v>16.9785</v>
      </c>
      <c r="G134" s="88">
        <v>15.74</v>
      </c>
      <c r="H134" s="12">
        <v>15.76</v>
      </c>
      <c r="I134" s="13">
        <f t="shared" si="10"/>
        <v>1.9999999999999574E-2</v>
      </c>
    </row>
    <row r="135" spans="1:9">
      <c r="A135" s="55">
        <v>10</v>
      </c>
      <c r="B135" s="34" t="s">
        <v>209</v>
      </c>
      <c r="C135" s="39"/>
      <c r="D135" s="11"/>
      <c r="E135" s="11"/>
      <c r="F135" s="106"/>
      <c r="G135" s="94"/>
      <c r="H135" s="14"/>
      <c r="I135" s="13">
        <f t="shared" si="10"/>
        <v>0</v>
      </c>
    </row>
    <row r="136" spans="1:9">
      <c r="A136" s="54"/>
      <c r="B136" s="34" t="s">
        <v>210</v>
      </c>
      <c r="C136" s="39">
        <v>3</v>
      </c>
      <c r="D136" s="67">
        <v>1</v>
      </c>
      <c r="E136" s="68">
        <v>2.4900000000000002</v>
      </c>
      <c r="F136" s="106">
        <f t="shared" ref="F136:F144" si="11">E136*$J$12</f>
        <v>8.5407000000000011</v>
      </c>
      <c r="G136" s="88">
        <v>7.92</v>
      </c>
      <c r="H136" s="12">
        <v>7.92</v>
      </c>
      <c r="I136" s="13">
        <f t="shared" si="10"/>
        <v>0</v>
      </c>
    </row>
    <row r="137" spans="1:9">
      <c r="A137" s="54"/>
      <c r="B137" s="34" t="s">
        <v>211</v>
      </c>
      <c r="C137" s="39">
        <v>3</v>
      </c>
      <c r="D137" s="67">
        <v>1</v>
      </c>
      <c r="E137" s="68">
        <v>91.59</v>
      </c>
      <c r="F137" s="106">
        <f t="shared" si="11"/>
        <v>314.15370000000001</v>
      </c>
      <c r="G137" s="88">
        <v>291.26</v>
      </c>
      <c r="H137" s="12">
        <v>291.5</v>
      </c>
      <c r="I137" s="13">
        <f t="shared" si="10"/>
        <v>0.24000000000000909</v>
      </c>
    </row>
    <row r="138" spans="1:9">
      <c r="A138" s="54"/>
      <c r="B138" s="34" t="s">
        <v>212</v>
      </c>
      <c r="C138" s="39">
        <v>3</v>
      </c>
      <c r="D138" s="67">
        <v>1</v>
      </c>
      <c r="E138" s="68">
        <v>107.26</v>
      </c>
      <c r="F138" s="106">
        <f t="shared" si="11"/>
        <v>367.90180000000004</v>
      </c>
      <c r="G138" s="88">
        <v>341.09</v>
      </c>
      <c r="H138" s="12">
        <v>341.38</v>
      </c>
      <c r="I138" s="13">
        <f t="shared" si="10"/>
        <v>0.29000000000002046</v>
      </c>
    </row>
    <row r="139" spans="1:9">
      <c r="A139" s="54"/>
      <c r="B139" s="34" t="s">
        <v>213</v>
      </c>
      <c r="C139" s="39">
        <v>3</v>
      </c>
      <c r="D139" s="67">
        <v>1</v>
      </c>
      <c r="E139" s="68">
        <v>104.37</v>
      </c>
      <c r="F139" s="106">
        <f t="shared" si="11"/>
        <v>357.98910000000001</v>
      </c>
      <c r="G139" s="117">
        <v>331.9</v>
      </c>
      <c r="H139" s="12">
        <v>332.18</v>
      </c>
      <c r="I139" s="13">
        <f t="shared" si="10"/>
        <v>0.28000000000002956</v>
      </c>
    </row>
    <row r="140" spans="1:9">
      <c r="A140" s="54"/>
      <c r="B140" s="34" t="s">
        <v>214</v>
      </c>
      <c r="C140" s="39">
        <v>3</v>
      </c>
      <c r="D140" s="67">
        <v>1</v>
      </c>
      <c r="E140" s="68">
        <v>103.14</v>
      </c>
      <c r="F140" s="106">
        <f t="shared" si="11"/>
        <v>353.77020000000005</v>
      </c>
      <c r="G140" s="88">
        <v>327.99</v>
      </c>
      <c r="H140" s="12">
        <v>328.26</v>
      </c>
      <c r="I140" s="13">
        <f t="shared" si="10"/>
        <v>0.26999999999998181</v>
      </c>
    </row>
    <row r="141" spans="1:9">
      <c r="A141" s="54"/>
      <c r="B141" s="34" t="s">
        <v>215</v>
      </c>
      <c r="C141" s="39">
        <v>3</v>
      </c>
      <c r="D141" s="67">
        <v>1</v>
      </c>
      <c r="E141" s="68">
        <v>4.13</v>
      </c>
      <c r="F141" s="106">
        <f t="shared" si="11"/>
        <v>14.165900000000001</v>
      </c>
      <c r="G141" s="88">
        <v>13.13</v>
      </c>
      <c r="H141" s="12">
        <v>13.14</v>
      </c>
      <c r="I141" s="13">
        <f t="shared" si="10"/>
        <v>9.9999999999997868E-3</v>
      </c>
    </row>
    <row r="142" spans="1:9">
      <c r="A142" s="54"/>
      <c r="B142" s="34" t="s">
        <v>216</v>
      </c>
      <c r="C142" s="39">
        <v>3</v>
      </c>
      <c r="D142" s="67">
        <v>1</v>
      </c>
      <c r="E142" s="68">
        <v>14.85</v>
      </c>
      <c r="F142" s="106">
        <f t="shared" si="11"/>
        <v>50.935500000000005</v>
      </c>
      <c r="G142" s="88">
        <v>47.22</v>
      </c>
      <c r="H142" s="12">
        <v>47.26</v>
      </c>
      <c r="I142" s="13">
        <f t="shared" si="10"/>
        <v>3.9999999999999147E-2</v>
      </c>
    </row>
    <row r="143" spans="1:9">
      <c r="A143" s="54"/>
      <c r="B143" s="34" t="s">
        <v>217</v>
      </c>
      <c r="C143" s="39">
        <v>3</v>
      </c>
      <c r="D143" s="67">
        <v>1</v>
      </c>
      <c r="E143" s="68">
        <v>117.99</v>
      </c>
      <c r="F143" s="106">
        <f t="shared" si="11"/>
        <v>404.70569999999998</v>
      </c>
      <c r="G143" s="88">
        <v>375.21</v>
      </c>
      <c r="H143" s="12">
        <v>375.53</v>
      </c>
      <c r="I143" s="13">
        <f t="shared" si="10"/>
        <v>0.31999999999999318</v>
      </c>
    </row>
    <row r="144" spans="1:9">
      <c r="A144" s="54"/>
      <c r="B144" s="34" t="s">
        <v>218</v>
      </c>
      <c r="C144" s="39">
        <v>3</v>
      </c>
      <c r="D144" s="67">
        <v>1</v>
      </c>
      <c r="E144" s="68">
        <v>19.39</v>
      </c>
      <c r="F144" s="106">
        <f t="shared" si="11"/>
        <v>66.5077</v>
      </c>
      <c r="G144" s="88">
        <v>61.66</v>
      </c>
      <c r="H144" s="12">
        <v>61.71</v>
      </c>
      <c r="I144" s="13">
        <f t="shared" si="10"/>
        <v>5.0000000000004263E-2</v>
      </c>
    </row>
    <row r="145" spans="1:16">
      <c r="A145" s="55">
        <v>11</v>
      </c>
      <c r="B145" s="34" t="s">
        <v>219</v>
      </c>
      <c r="C145" s="39"/>
      <c r="D145" s="11"/>
      <c r="E145" s="11"/>
      <c r="F145" s="106"/>
      <c r="G145" s="94"/>
      <c r="H145" s="14"/>
      <c r="I145" s="13">
        <f t="shared" si="10"/>
        <v>0</v>
      </c>
    </row>
    <row r="146" spans="1:16">
      <c r="A146" s="54"/>
      <c r="B146" s="34" t="s">
        <v>220</v>
      </c>
      <c r="C146" s="39">
        <v>3</v>
      </c>
      <c r="D146" s="67">
        <v>8</v>
      </c>
      <c r="E146" s="68">
        <v>6.6</v>
      </c>
      <c r="F146" s="106">
        <f>E146*$J$12</f>
        <v>22.637999999999998</v>
      </c>
      <c r="G146" s="88">
        <v>20.99</v>
      </c>
      <c r="H146" s="12">
        <v>21</v>
      </c>
      <c r="I146" s="13">
        <f t="shared" si="10"/>
        <v>1.0000000000001563E-2</v>
      </c>
    </row>
    <row r="147" spans="1:16">
      <c r="A147" s="54"/>
      <c r="B147" s="34" t="s">
        <v>221</v>
      </c>
      <c r="C147" s="39">
        <v>3</v>
      </c>
      <c r="D147" s="67">
        <v>8</v>
      </c>
      <c r="E147" s="68">
        <v>7.01</v>
      </c>
      <c r="F147" s="106">
        <f>E147*$J$12</f>
        <v>24.0443</v>
      </c>
      <c r="G147" s="88">
        <v>22.29</v>
      </c>
      <c r="H147" s="12">
        <v>22.31</v>
      </c>
      <c r="I147" s="13">
        <f t="shared" si="10"/>
        <v>1.9999999999999574E-2</v>
      </c>
    </row>
    <row r="148" spans="1:16">
      <c r="A148" s="54"/>
      <c r="B148" s="34" t="s">
        <v>222</v>
      </c>
      <c r="C148" s="39">
        <v>3</v>
      </c>
      <c r="D148" s="67">
        <v>8</v>
      </c>
      <c r="E148" s="68">
        <v>7.01</v>
      </c>
      <c r="F148" s="106">
        <f>E148*$J$12</f>
        <v>24.0443</v>
      </c>
      <c r="G148" s="88">
        <v>22.29</v>
      </c>
      <c r="H148" s="12">
        <v>22.31</v>
      </c>
      <c r="I148" s="13">
        <f t="shared" si="10"/>
        <v>1.9999999999999574E-2</v>
      </c>
    </row>
    <row r="149" spans="1:16">
      <c r="A149" s="54"/>
      <c r="B149" s="34" t="s">
        <v>223</v>
      </c>
      <c r="C149" s="39">
        <v>3</v>
      </c>
      <c r="D149" s="67">
        <v>24</v>
      </c>
      <c r="E149" s="68">
        <v>6.19</v>
      </c>
      <c r="F149" s="106">
        <f>E149*$J$12</f>
        <v>21.231700000000004</v>
      </c>
      <c r="G149" s="88">
        <v>19.68</v>
      </c>
      <c r="H149" s="12">
        <v>19.7</v>
      </c>
      <c r="I149" s="13">
        <f t="shared" si="10"/>
        <v>1.9999999999999574E-2</v>
      </c>
    </row>
    <row r="150" spans="1:16">
      <c r="A150" s="55">
        <v>12</v>
      </c>
      <c r="B150" s="34" t="s">
        <v>224</v>
      </c>
      <c r="C150" s="39"/>
      <c r="D150" s="11"/>
      <c r="E150" s="11"/>
      <c r="F150" s="106"/>
      <c r="G150" s="94"/>
      <c r="H150" s="14"/>
      <c r="I150" s="13">
        <f t="shared" si="10"/>
        <v>0</v>
      </c>
    </row>
    <row r="151" spans="1:16">
      <c r="A151" s="54"/>
      <c r="B151" s="34" t="s">
        <v>225</v>
      </c>
      <c r="C151" s="39">
        <v>3</v>
      </c>
      <c r="D151" s="67">
        <v>8</v>
      </c>
      <c r="E151" s="68">
        <v>4.13</v>
      </c>
      <c r="F151" s="106">
        <f>E151*$J$12</f>
        <v>14.165900000000001</v>
      </c>
      <c r="G151" s="88">
        <v>13.13</v>
      </c>
      <c r="H151" s="12">
        <v>13.14</v>
      </c>
      <c r="I151" s="13">
        <f t="shared" ref="I151:I162" si="12">H151-G151</f>
        <v>9.9999999999997868E-3</v>
      </c>
    </row>
    <row r="152" spans="1:16">
      <c r="A152" s="54"/>
      <c r="B152" s="34" t="s">
        <v>226</v>
      </c>
      <c r="C152" s="39">
        <v>3</v>
      </c>
      <c r="D152" s="67">
        <v>8</v>
      </c>
      <c r="E152" s="68">
        <v>5.36</v>
      </c>
      <c r="F152" s="106">
        <f>E152*$J$12</f>
        <v>18.384800000000002</v>
      </c>
      <c r="G152" s="88">
        <v>17.04</v>
      </c>
      <c r="H152" s="12">
        <v>17.059999999999999</v>
      </c>
      <c r="I152" s="13">
        <f t="shared" si="12"/>
        <v>1.9999999999999574E-2</v>
      </c>
    </row>
    <row r="153" spans="1:16">
      <c r="A153" s="54"/>
      <c r="B153" s="34" t="s">
        <v>227</v>
      </c>
      <c r="C153" s="39">
        <v>3</v>
      </c>
      <c r="D153" s="67">
        <v>1</v>
      </c>
      <c r="E153" s="68">
        <v>1.24</v>
      </c>
      <c r="F153" s="106">
        <f>E153*$J$12</f>
        <v>4.2532000000000005</v>
      </c>
      <c r="G153" s="88">
        <v>3.94</v>
      </c>
      <c r="H153" s="12">
        <v>3.95</v>
      </c>
      <c r="I153" s="13">
        <f t="shared" si="12"/>
        <v>1.0000000000000231E-2</v>
      </c>
    </row>
    <row r="154" spans="1:16">
      <c r="A154" s="54"/>
      <c r="B154" s="34" t="s">
        <v>228</v>
      </c>
      <c r="C154" s="39">
        <v>3</v>
      </c>
      <c r="D154" s="67">
        <v>8</v>
      </c>
      <c r="E154" s="68">
        <v>4.13</v>
      </c>
      <c r="F154" s="106">
        <f>E154*$J$12</f>
        <v>14.165900000000001</v>
      </c>
      <c r="G154" s="88">
        <v>13.13</v>
      </c>
      <c r="H154" s="12">
        <v>13.14</v>
      </c>
      <c r="I154" s="13">
        <f t="shared" si="12"/>
        <v>9.9999999999997868E-3</v>
      </c>
    </row>
    <row r="155" spans="1:16">
      <c r="A155" s="55">
        <v>13</v>
      </c>
      <c r="B155" s="34" t="s">
        <v>229</v>
      </c>
      <c r="C155" s="39"/>
      <c r="D155" s="11"/>
      <c r="E155" s="11"/>
      <c r="F155" s="106"/>
      <c r="G155" s="94"/>
      <c r="H155" s="14"/>
      <c r="I155" s="13">
        <f t="shared" si="12"/>
        <v>0</v>
      </c>
    </row>
    <row r="156" spans="1:16">
      <c r="A156" s="54"/>
      <c r="B156" s="34" t="s">
        <v>230</v>
      </c>
      <c r="C156" s="39">
        <v>3</v>
      </c>
      <c r="D156" s="67">
        <v>1</v>
      </c>
      <c r="E156" s="68">
        <v>8.66</v>
      </c>
      <c r="F156" s="106">
        <f>E156*$J$12</f>
        <v>29.703800000000001</v>
      </c>
      <c r="G156" s="88">
        <v>27.54</v>
      </c>
      <c r="H156" s="12">
        <v>27.56</v>
      </c>
      <c r="I156" s="13">
        <f t="shared" si="12"/>
        <v>1.9999999999999574E-2</v>
      </c>
    </row>
    <row r="157" spans="1:16">
      <c r="A157" s="54"/>
      <c r="B157" s="34" t="s">
        <v>231</v>
      </c>
      <c r="C157" s="39">
        <v>3</v>
      </c>
      <c r="D157" s="67">
        <v>8</v>
      </c>
      <c r="E157" s="68">
        <v>5.78</v>
      </c>
      <c r="F157" s="106">
        <f>E157*$J$12</f>
        <v>19.825400000000002</v>
      </c>
      <c r="G157" s="88">
        <v>18.38</v>
      </c>
      <c r="H157" s="12">
        <v>18.399999999999999</v>
      </c>
      <c r="I157" s="13">
        <f t="shared" si="12"/>
        <v>1.9999999999999574E-2</v>
      </c>
    </row>
    <row r="158" spans="1:16">
      <c r="A158" s="57" t="s">
        <v>288</v>
      </c>
      <c r="B158" s="33" t="s">
        <v>232</v>
      </c>
      <c r="C158" s="9"/>
      <c r="D158" s="9"/>
      <c r="E158" s="9"/>
      <c r="F158" s="109"/>
      <c r="G158" s="104"/>
      <c r="H158" s="18"/>
      <c r="I158" s="13"/>
    </row>
    <row r="159" spans="1:16">
      <c r="A159" s="55">
        <v>1</v>
      </c>
      <c r="B159" s="34" t="s">
        <v>232</v>
      </c>
      <c r="C159" s="39"/>
      <c r="D159" s="11"/>
      <c r="E159" s="11"/>
      <c r="F159" s="106"/>
      <c r="G159" s="94"/>
      <c r="H159" s="14"/>
      <c r="I159" s="13"/>
    </row>
    <row r="160" spans="1:16">
      <c r="A160" s="54"/>
      <c r="B160" s="34" t="s">
        <v>233</v>
      </c>
      <c r="C160" s="39"/>
      <c r="D160" s="67">
        <v>365</v>
      </c>
      <c r="E160" s="68">
        <v>103.8</v>
      </c>
      <c r="F160" s="106">
        <f>E160*$J$12</f>
        <v>356.03399999999999</v>
      </c>
      <c r="G160" s="88">
        <v>330.08</v>
      </c>
      <c r="H160" s="12">
        <v>330.36</v>
      </c>
      <c r="I160" s="13">
        <f t="shared" si="12"/>
        <v>0.28000000000002956</v>
      </c>
      <c r="K160" s="178" t="s">
        <v>236</v>
      </c>
      <c r="L160" s="179"/>
      <c r="M160" s="180"/>
      <c r="N160" s="170">
        <v>626.55999999999995</v>
      </c>
      <c r="O160" s="181">
        <f>N160*$J$12</f>
        <v>2149.1007999999997</v>
      </c>
      <c r="P160" s="166" t="s">
        <v>282</v>
      </c>
    </row>
    <row r="161" spans="1:9">
      <c r="A161" s="54"/>
      <c r="B161" s="34" t="s">
        <v>234</v>
      </c>
      <c r="C161" s="39"/>
      <c r="D161" s="71">
        <v>4380</v>
      </c>
      <c r="E161" s="68">
        <v>626.55999999999995</v>
      </c>
      <c r="F161" s="106">
        <f>E161*$J$12</f>
        <v>2149.1007999999997</v>
      </c>
      <c r="G161" s="92">
        <v>1992.46</v>
      </c>
      <c r="H161" s="15">
        <v>1994.15</v>
      </c>
      <c r="I161" s="13">
        <f t="shared" si="12"/>
        <v>1.6900000000000546</v>
      </c>
    </row>
    <row r="162" spans="1:9">
      <c r="A162" s="54"/>
      <c r="B162" s="34" t="s">
        <v>235</v>
      </c>
      <c r="C162" s="39"/>
      <c r="D162" s="71">
        <v>1095</v>
      </c>
      <c r="E162" s="68">
        <v>845.42</v>
      </c>
      <c r="F162" s="106">
        <f>E162*$J$12</f>
        <v>2899.7905999999998</v>
      </c>
      <c r="G162" s="92">
        <v>2688.44</v>
      </c>
      <c r="H162" s="15">
        <v>2690.72</v>
      </c>
      <c r="I162" s="13">
        <f t="shared" si="12"/>
        <v>2.2799999999997453</v>
      </c>
    </row>
    <row r="163" spans="1:9">
      <c r="A163" s="57" t="s">
        <v>289</v>
      </c>
      <c r="B163" s="33" t="s">
        <v>67</v>
      </c>
      <c r="C163" s="63"/>
      <c r="D163" s="118"/>
      <c r="E163" s="63"/>
      <c r="F163" s="107"/>
      <c r="G163" s="104"/>
      <c r="H163" s="18"/>
      <c r="I163" s="13"/>
    </row>
    <row r="164" spans="1:9">
      <c r="A164" s="55">
        <v>1</v>
      </c>
      <c r="B164" s="34" t="s">
        <v>68</v>
      </c>
      <c r="C164" s="61"/>
      <c r="D164" s="62"/>
      <c r="E164" s="62"/>
      <c r="F164" s="108"/>
      <c r="G164" s="94"/>
      <c r="H164" s="14"/>
      <c r="I164" s="13"/>
    </row>
    <row r="165" spans="1:9">
      <c r="A165" s="54"/>
      <c r="B165" s="34" t="s">
        <v>69</v>
      </c>
      <c r="C165" s="39"/>
      <c r="D165" s="67">
        <v>2</v>
      </c>
      <c r="E165" s="68">
        <v>17.78</v>
      </c>
      <c r="F165" s="136">
        <f>E165*$J$12</f>
        <v>60.985400000000006</v>
      </c>
      <c r="G165" s="88">
        <v>56.54</v>
      </c>
      <c r="H165" s="12">
        <v>113.18</v>
      </c>
      <c r="I165" s="13">
        <f t="shared" ref="I165:I226" si="13">H165-G165</f>
        <v>56.640000000000008</v>
      </c>
    </row>
    <row r="166" spans="1:9">
      <c r="A166" s="54"/>
      <c r="B166" s="34" t="s">
        <v>70</v>
      </c>
      <c r="C166" s="39"/>
      <c r="D166" s="67">
        <v>2</v>
      </c>
      <c r="E166" s="68">
        <v>7.11</v>
      </c>
      <c r="F166" s="136">
        <f>E166*$J$12</f>
        <v>24.387300000000003</v>
      </c>
      <c r="G166" s="88">
        <v>22.61</v>
      </c>
      <c r="H166" s="12">
        <v>45.26</v>
      </c>
      <c r="I166" s="13">
        <f t="shared" si="13"/>
        <v>22.65</v>
      </c>
    </row>
    <row r="167" spans="1:9">
      <c r="A167" s="54"/>
      <c r="B167" s="34" t="s">
        <v>71</v>
      </c>
      <c r="C167" s="39"/>
      <c r="D167" s="67">
        <v>2</v>
      </c>
      <c r="E167" s="68">
        <v>17.78</v>
      </c>
      <c r="F167" s="136">
        <f>E167*$J$12</f>
        <v>60.985400000000006</v>
      </c>
      <c r="G167" s="88">
        <v>56.54</v>
      </c>
      <c r="H167" s="12">
        <v>113.18</v>
      </c>
      <c r="I167" s="13">
        <f t="shared" si="13"/>
        <v>56.640000000000008</v>
      </c>
    </row>
    <row r="168" spans="1:9">
      <c r="A168" s="54"/>
      <c r="B168" s="34" t="s">
        <v>72</v>
      </c>
      <c r="C168" s="39"/>
      <c r="D168" s="67">
        <v>2</v>
      </c>
      <c r="E168" s="68">
        <v>3.56</v>
      </c>
      <c r="F168" s="136">
        <f>E168*$J$12</f>
        <v>12.210800000000001</v>
      </c>
      <c r="G168" s="88">
        <v>11.32</v>
      </c>
      <c r="H168" s="12">
        <v>22.66</v>
      </c>
      <c r="I168" s="13">
        <f t="shared" si="13"/>
        <v>11.34</v>
      </c>
    </row>
    <row r="169" spans="1:9">
      <c r="A169" s="55">
        <v>2</v>
      </c>
      <c r="B169" s="34" t="s">
        <v>73</v>
      </c>
      <c r="C169" s="39"/>
      <c r="D169" s="11"/>
      <c r="E169" s="11"/>
      <c r="F169" s="106"/>
      <c r="G169" s="94"/>
      <c r="H169" s="14"/>
      <c r="I169" s="13"/>
    </row>
    <row r="170" spans="1:9">
      <c r="A170" s="54"/>
      <c r="B170" s="34" t="s">
        <v>74</v>
      </c>
      <c r="C170" s="72">
        <v>10</v>
      </c>
      <c r="D170" s="67">
        <v>1</v>
      </c>
      <c r="E170" s="68">
        <v>16</v>
      </c>
      <c r="F170" s="106">
        <f>E170*$J$12</f>
        <v>54.88</v>
      </c>
      <c r="G170" s="88">
        <v>50.88</v>
      </c>
      <c r="H170" s="12">
        <v>50.92</v>
      </c>
      <c r="I170" s="13">
        <f t="shared" si="13"/>
        <v>3.9999999999999147E-2</v>
      </c>
    </row>
    <row r="171" spans="1:9">
      <c r="A171" s="54"/>
      <c r="B171" s="34" t="s">
        <v>75</v>
      </c>
      <c r="C171" s="72"/>
      <c r="D171" s="67">
        <v>1</v>
      </c>
      <c r="E171" s="68">
        <v>25.78</v>
      </c>
      <c r="F171" s="106">
        <f>E171*$J$12</f>
        <v>88.42540000000001</v>
      </c>
      <c r="G171" s="88">
        <v>81.98</v>
      </c>
      <c r="H171" s="12">
        <v>82.05</v>
      </c>
      <c r="I171" s="13">
        <f t="shared" si="13"/>
        <v>6.9999999999993179E-2</v>
      </c>
    </row>
    <row r="172" spans="1:9">
      <c r="A172" s="54"/>
      <c r="B172" s="34" t="s">
        <v>76</v>
      </c>
      <c r="C172" s="72">
        <v>5</v>
      </c>
      <c r="D172" s="67">
        <v>1</v>
      </c>
      <c r="E172" s="68">
        <v>33.25</v>
      </c>
      <c r="F172" s="106">
        <f>E172*$J$12</f>
        <v>114.0475</v>
      </c>
      <c r="G172" s="88">
        <v>105.74</v>
      </c>
      <c r="H172" s="12">
        <v>105.82</v>
      </c>
      <c r="I172" s="13">
        <f t="shared" si="13"/>
        <v>7.9999999999998295E-2</v>
      </c>
    </row>
    <row r="173" spans="1:9">
      <c r="A173" s="55">
        <v>3</v>
      </c>
      <c r="B173" s="34" t="s">
        <v>77</v>
      </c>
      <c r="C173" s="39"/>
      <c r="D173" s="11"/>
      <c r="E173" s="11"/>
      <c r="F173" s="106"/>
      <c r="G173" s="94"/>
      <c r="H173" s="14"/>
      <c r="I173" s="13"/>
    </row>
    <row r="174" spans="1:9">
      <c r="A174" s="54"/>
      <c r="B174" s="34" t="s">
        <v>78</v>
      </c>
      <c r="C174" s="39">
        <v>5</v>
      </c>
      <c r="D174" s="67">
        <v>1</v>
      </c>
      <c r="E174" s="68">
        <v>10.67</v>
      </c>
      <c r="F174" s="106">
        <f>E174*$J$12</f>
        <v>36.598100000000002</v>
      </c>
      <c r="G174" s="88">
        <v>33.93</v>
      </c>
      <c r="H174" s="12">
        <v>33.96</v>
      </c>
      <c r="I174" s="13">
        <f t="shared" si="13"/>
        <v>3.0000000000001137E-2</v>
      </c>
    </row>
    <row r="175" spans="1:9">
      <c r="A175" s="55">
        <v>4</v>
      </c>
      <c r="B175" s="34" t="s">
        <v>79</v>
      </c>
      <c r="C175" s="39"/>
      <c r="D175" s="11"/>
      <c r="E175" s="11"/>
      <c r="F175" s="106"/>
      <c r="G175" s="94"/>
      <c r="H175" s="14"/>
      <c r="I175" s="13"/>
    </row>
    <row r="176" spans="1:9">
      <c r="A176" s="54"/>
      <c r="B176" s="34" t="s">
        <v>80</v>
      </c>
      <c r="C176" s="39"/>
      <c r="D176" s="67">
        <v>1</v>
      </c>
      <c r="E176" s="68">
        <v>444.45</v>
      </c>
      <c r="F176" s="106">
        <f>E176*$J$12</f>
        <v>1524.4635000000001</v>
      </c>
      <c r="G176" s="92">
        <v>1413.35</v>
      </c>
      <c r="H176" s="15">
        <v>1414.55</v>
      </c>
      <c r="I176" s="13">
        <f t="shared" si="13"/>
        <v>1.2000000000000455</v>
      </c>
    </row>
    <row r="177" spans="1:9">
      <c r="A177" s="55">
        <v>5</v>
      </c>
      <c r="B177" s="34" t="s">
        <v>81</v>
      </c>
      <c r="C177" s="39"/>
      <c r="D177" s="11"/>
      <c r="E177" s="11"/>
      <c r="F177" s="106"/>
      <c r="G177" s="94"/>
      <c r="H177" s="14"/>
      <c r="I177" s="13"/>
    </row>
    <row r="178" spans="1:9">
      <c r="A178" s="54"/>
      <c r="B178" s="34" t="s">
        <v>82</v>
      </c>
      <c r="C178" s="39"/>
      <c r="D178" s="67">
        <v>1</v>
      </c>
      <c r="E178" s="68">
        <v>6.22</v>
      </c>
      <c r="F178" s="106">
        <f t="shared" ref="F178:F187" si="14">E178*$J$12</f>
        <v>21.334600000000002</v>
      </c>
      <c r="G178" s="88">
        <v>19.78</v>
      </c>
      <c r="H178" s="12">
        <v>19.8</v>
      </c>
      <c r="I178" s="13">
        <f t="shared" si="13"/>
        <v>1.9999999999999574E-2</v>
      </c>
    </row>
    <row r="179" spans="1:9">
      <c r="A179" s="54"/>
      <c r="B179" s="34" t="s">
        <v>83</v>
      </c>
      <c r="C179" s="39"/>
      <c r="D179" s="67">
        <v>1</v>
      </c>
      <c r="E179" s="68">
        <v>5.33</v>
      </c>
      <c r="F179" s="106">
        <f t="shared" si="14"/>
        <v>18.2819</v>
      </c>
      <c r="G179" s="88">
        <v>16.95</v>
      </c>
      <c r="H179" s="12">
        <v>16.96</v>
      </c>
      <c r="I179" s="13">
        <f t="shared" si="13"/>
        <v>1.0000000000001563E-2</v>
      </c>
    </row>
    <row r="180" spans="1:9">
      <c r="A180" s="54"/>
      <c r="B180" s="34" t="s">
        <v>84</v>
      </c>
      <c r="C180" s="39"/>
      <c r="D180" s="67">
        <v>1</v>
      </c>
      <c r="E180" s="68">
        <v>5.33</v>
      </c>
      <c r="F180" s="106">
        <f t="shared" si="14"/>
        <v>18.2819</v>
      </c>
      <c r="G180" s="88">
        <v>16.95</v>
      </c>
      <c r="H180" s="12">
        <v>16.96</v>
      </c>
      <c r="I180" s="13">
        <f t="shared" si="13"/>
        <v>1.0000000000001563E-2</v>
      </c>
    </row>
    <row r="181" spans="1:9">
      <c r="A181" s="54"/>
      <c r="B181" s="34" t="s">
        <v>85</v>
      </c>
      <c r="C181" s="39"/>
      <c r="D181" s="67">
        <v>1</v>
      </c>
      <c r="E181" s="68">
        <v>6.22</v>
      </c>
      <c r="F181" s="106">
        <f t="shared" si="14"/>
        <v>21.334600000000002</v>
      </c>
      <c r="G181" s="88">
        <v>19.78</v>
      </c>
      <c r="H181" s="12">
        <v>19.8</v>
      </c>
      <c r="I181" s="13">
        <f t="shared" si="13"/>
        <v>1.9999999999999574E-2</v>
      </c>
    </row>
    <row r="182" spans="1:9">
      <c r="A182" s="2"/>
      <c r="B182" s="140" t="s">
        <v>86</v>
      </c>
      <c r="C182" s="113"/>
      <c r="D182" s="114">
        <v>1</v>
      </c>
      <c r="E182" s="115">
        <v>35.56</v>
      </c>
      <c r="F182" s="116">
        <f t="shared" si="14"/>
        <v>121.97080000000001</v>
      </c>
      <c r="G182" s="88">
        <v>113.08</v>
      </c>
      <c r="H182" s="12">
        <v>113.18</v>
      </c>
      <c r="I182" s="13">
        <f t="shared" si="13"/>
        <v>0.10000000000000853</v>
      </c>
    </row>
    <row r="183" spans="1:9">
      <c r="A183" s="54"/>
      <c r="B183" s="83" t="s">
        <v>87</v>
      </c>
      <c r="C183" s="84"/>
      <c r="D183" s="90">
        <v>1</v>
      </c>
      <c r="E183" s="91">
        <v>6.22</v>
      </c>
      <c r="F183" s="111">
        <f t="shared" si="14"/>
        <v>21.334600000000002</v>
      </c>
      <c r="G183" s="88">
        <v>19.78</v>
      </c>
      <c r="H183" s="12">
        <v>19.8</v>
      </c>
      <c r="I183" s="13">
        <f t="shared" si="13"/>
        <v>1.9999999999999574E-2</v>
      </c>
    </row>
    <row r="184" spans="1:9">
      <c r="A184" s="54"/>
      <c r="B184" s="34" t="s">
        <v>88</v>
      </c>
      <c r="C184" s="39"/>
      <c r="D184" s="67">
        <v>1</v>
      </c>
      <c r="E184" s="68">
        <v>13.33</v>
      </c>
      <c r="F184" s="106">
        <f t="shared" si="14"/>
        <v>45.721900000000005</v>
      </c>
      <c r="G184" s="88">
        <v>42.39</v>
      </c>
      <c r="H184" s="12">
        <v>42.43</v>
      </c>
      <c r="I184" s="13">
        <f t="shared" si="13"/>
        <v>3.9999999999999147E-2</v>
      </c>
    </row>
    <row r="185" spans="1:9">
      <c r="A185" s="54"/>
      <c r="B185" s="34" t="s">
        <v>89</v>
      </c>
      <c r="C185" s="39"/>
      <c r="D185" s="67">
        <v>1</v>
      </c>
      <c r="E185" s="68">
        <v>5.33</v>
      </c>
      <c r="F185" s="106">
        <f t="shared" si="14"/>
        <v>18.2819</v>
      </c>
      <c r="G185" s="88">
        <v>16.95</v>
      </c>
      <c r="H185" s="12">
        <v>16.96</v>
      </c>
      <c r="I185" s="13">
        <f t="shared" si="13"/>
        <v>1.0000000000001563E-2</v>
      </c>
    </row>
    <row r="186" spans="1:9">
      <c r="A186" s="55">
        <v>6</v>
      </c>
      <c r="B186" s="34" t="s">
        <v>90</v>
      </c>
      <c r="C186" s="39"/>
      <c r="D186" s="11"/>
      <c r="E186" s="11"/>
      <c r="F186" s="106"/>
      <c r="G186" s="94"/>
      <c r="H186" s="14"/>
      <c r="I186" s="13"/>
    </row>
    <row r="187" spans="1:9">
      <c r="A187" s="54"/>
      <c r="B187" s="34" t="s">
        <v>91</v>
      </c>
      <c r="C187" s="39"/>
      <c r="D187" s="67">
        <v>1</v>
      </c>
      <c r="E187" s="68">
        <v>151.11000000000001</v>
      </c>
      <c r="F187" s="106">
        <f t="shared" si="14"/>
        <v>518.30730000000005</v>
      </c>
      <c r="G187" s="88">
        <v>480.53</v>
      </c>
      <c r="H187" s="12">
        <v>480.94</v>
      </c>
      <c r="I187" s="13">
        <f t="shared" si="13"/>
        <v>0.41000000000002501</v>
      </c>
    </row>
    <row r="188" spans="1:9">
      <c r="A188" s="55">
        <v>7</v>
      </c>
      <c r="B188" s="34" t="s">
        <v>92</v>
      </c>
      <c r="C188" s="39"/>
      <c r="D188" s="11"/>
      <c r="E188" s="11"/>
      <c r="F188" s="106"/>
      <c r="G188" s="94"/>
      <c r="H188" s="14"/>
      <c r="I188" s="13"/>
    </row>
    <row r="189" spans="1:9">
      <c r="A189" s="54"/>
      <c r="B189" s="34" t="s">
        <v>93</v>
      </c>
      <c r="C189" s="39">
        <v>5</v>
      </c>
      <c r="D189" s="67">
        <v>2</v>
      </c>
      <c r="E189" s="68">
        <v>12.62</v>
      </c>
      <c r="F189" s="106">
        <f>E189*$J$12</f>
        <v>43.2866</v>
      </c>
      <c r="G189" s="88">
        <v>40.130000000000003</v>
      </c>
      <c r="H189" s="12">
        <v>40.17</v>
      </c>
      <c r="I189" s="13">
        <f t="shared" si="13"/>
        <v>3.9999999999999147E-2</v>
      </c>
    </row>
    <row r="190" spans="1:9">
      <c r="A190" s="55">
        <v>8</v>
      </c>
      <c r="B190" s="34" t="s">
        <v>94</v>
      </c>
      <c r="C190" s="39"/>
      <c r="D190" s="11"/>
      <c r="E190" s="11"/>
      <c r="F190" s="106"/>
      <c r="G190" s="94"/>
      <c r="H190" s="14"/>
      <c r="I190" s="13"/>
    </row>
    <row r="191" spans="1:9">
      <c r="A191" s="54"/>
      <c r="B191" s="34" t="s">
        <v>95</v>
      </c>
      <c r="C191" s="39">
        <v>2</v>
      </c>
      <c r="D191" s="67">
        <v>2</v>
      </c>
      <c r="E191" s="68">
        <v>6.04</v>
      </c>
      <c r="F191" s="136">
        <f>E191*$J$12</f>
        <v>20.717200000000002</v>
      </c>
      <c r="G191" s="88">
        <v>19.21</v>
      </c>
      <c r="H191" s="12">
        <v>38.450000000000003</v>
      </c>
      <c r="I191" s="13">
        <f t="shared" si="13"/>
        <v>19.240000000000002</v>
      </c>
    </row>
    <row r="192" spans="1:9">
      <c r="A192" s="57" t="s">
        <v>250</v>
      </c>
      <c r="B192" s="33" t="s">
        <v>96</v>
      </c>
      <c r="C192" s="9"/>
      <c r="D192" s="9"/>
      <c r="E192" s="9"/>
      <c r="F192" s="109"/>
      <c r="G192" s="104"/>
      <c r="H192" s="18"/>
      <c r="I192" s="13"/>
    </row>
    <row r="193" spans="1:16">
      <c r="A193" s="55">
        <v>1</v>
      </c>
      <c r="B193" s="34" t="s">
        <v>77</v>
      </c>
      <c r="C193" s="39"/>
      <c r="D193" s="11"/>
      <c r="E193" s="11"/>
      <c r="F193" s="106"/>
      <c r="G193" s="94"/>
      <c r="H193" s="14"/>
      <c r="I193" s="13"/>
    </row>
    <row r="194" spans="1:16">
      <c r="A194" s="54"/>
      <c r="B194" s="34" t="s">
        <v>97</v>
      </c>
      <c r="C194" s="39">
        <v>3</v>
      </c>
      <c r="D194" s="67">
        <v>1</v>
      </c>
      <c r="E194" s="68">
        <v>17.32</v>
      </c>
      <c r="F194" s="106">
        <f t="shared" ref="F194:F202" si="15">E194*$J$12</f>
        <v>59.407600000000002</v>
      </c>
      <c r="G194" s="88">
        <v>55.08</v>
      </c>
      <c r="H194" s="12">
        <v>55.13</v>
      </c>
      <c r="I194" s="13">
        <f t="shared" si="13"/>
        <v>5.0000000000004263E-2</v>
      </c>
      <c r="K194" s="1"/>
      <c r="L194" s="41"/>
      <c r="M194" s="42"/>
      <c r="N194" s="1"/>
      <c r="O194" s="1"/>
    </row>
    <row r="195" spans="1:16">
      <c r="A195" s="54"/>
      <c r="B195" s="34" t="s">
        <v>98</v>
      </c>
      <c r="C195" s="39"/>
      <c r="D195" s="67">
        <v>1</v>
      </c>
      <c r="E195" s="68">
        <v>17.32</v>
      </c>
      <c r="F195" s="106">
        <f t="shared" si="15"/>
        <v>59.407600000000002</v>
      </c>
      <c r="G195" s="88">
        <v>55.08</v>
      </c>
      <c r="H195" s="12">
        <v>55.13</v>
      </c>
      <c r="I195" s="13">
        <f t="shared" si="13"/>
        <v>5.0000000000004263E-2</v>
      </c>
      <c r="K195" s="1"/>
      <c r="L195" s="41"/>
      <c r="M195" s="42"/>
      <c r="N195" s="1"/>
      <c r="O195" s="1"/>
    </row>
    <row r="196" spans="1:16" ht="25.5">
      <c r="A196" s="54"/>
      <c r="B196" s="34" t="s">
        <v>99</v>
      </c>
      <c r="C196" s="142"/>
      <c r="D196" s="143">
        <v>1</v>
      </c>
      <c r="E196" s="144">
        <v>25.98</v>
      </c>
      <c r="F196" s="145">
        <f t="shared" si="15"/>
        <v>89.111400000000003</v>
      </c>
      <c r="G196" s="88">
        <v>82.62</v>
      </c>
      <c r="H196" s="12">
        <v>82.69</v>
      </c>
      <c r="I196" s="13">
        <f t="shared" si="13"/>
        <v>6.9999999999993179E-2</v>
      </c>
      <c r="K196" s="1"/>
      <c r="L196" s="43"/>
      <c r="M196" s="44"/>
      <c r="N196" s="1"/>
      <c r="O196" s="1"/>
    </row>
    <row r="197" spans="1:16" ht="13.5" customHeight="1">
      <c r="A197" s="54"/>
      <c r="B197" s="141" t="s">
        <v>100</v>
      </c>
      <c r="C197" s="142"/>
      <c r="D197" s="143">
        <v>1</v>
      </c>
      <c r="E197" s="144">
        <v>25.98</v>
      </c>
      <c r="F197" s="145">
        <f t="shared" si="15"/>
        <v>89.111400000000003</v>
      </c>
      <c r="G197" s="88">
        <v>82.62</v>
      </c>
      <c r="H197" s="12">
        <v>82.69</v>
      </c>
      <c r="I197" s="13">
        <f t="shared" si="13"/>
        <v>6.9999999999993179E-2</v>
      </c>
      <c r="K197" s="1"/>
      <c r="L197" s="43"/>
      <c r="M197" s="44"/>
      <c r="N197" s="1"/>
      <c r="O197" s="1"/>
    </row>
    <row r="198" spans="1:16" ht="25.5">
      <c r="A198" s="54"/>
      <c r="B198" s="36" t="s">
        <v>101</v>
      </c>
      <c r="C198" s="142">
        <v>3</v>
      </c>
      <c r="D198" s="143">
        <v>1</v>
      </c>
      <c r="E198" s="144">
        <v>6.49</v>
      </c>
      <c r="F198" s="145">
        <f t="shared" si="15"/>
        <v>22.260700000000003</v>
      </c>
      <c r="G198" s="88">
        <v>20.64</v>
      </c>
      <c r="H198" s="12">
        <v>20.65</v>
      </c>
      <c r="I198" s="13">
        <f t="shared" si="13"/>
        <v>9.9999999999980105E-3</v>
      </c>
      <c r="K198" s="1"/>
      <c r="L198" s="43"/>
      <c r="M198" s="44"/>
      <c r="N198" s="1"/>
      <c r="O198" s="1"/>
    </row>
    <row r="199" spans="1:16" ht="25.5">
      <c r="A199" s="54"/>
      <c r="B199" s="34" t="s">
        <v>102</v>
      </c>
      <c r="C199" s="142">
        <v>3</v>
      </c>
      <c r="D199" s="143">
        <v>1</v>
      </c>
      <c r="E199" s="144">
        <v>8.66</v>
      </c>
      <c r="F199" s="145">
        <f t="shared" si="15"/>
        <v>29.703800000000001</v>
      </c>
      <c r="G199" s="88">
        <v>27.54</v>
      </c>
      <c r="H199" s="12">
        <v>27.56</v>
      </c>
      <c r="I199" s="13">
        <f t="shared" si="13"/>
        <v>1.9999999999999574E-2</v>
      </c>
      <c r="K199" s="1"/>
      <c r="L199" s="43"/>
      <c r="M199" s="44"/>
      <c r="N199" s="1"/>
      <c r="O199" s="1"/>
    </row>
    <row r="200" spans="1:16">
      <c r="A200" s="54"/>
      <c r="B200" s="34" t="s">
        <v>103</v>
      </c>
      <c r="C200" s="142">
        <v>3</v>
      </c>
      <c r="D200" s="143">
        <v>1</v>
      </c>
      <c r="E200" s="144">
        <v>40.479999999999997</v>
      </c>
      <c r="F200" s="145">
        <f t="shared" si="15"/>
        <v>138.84639999999999</v>
      </c>
      <c r="G200" s="88">
        <v>128.72999999999999</v>
      </c>
      <c r="H200" s="12">
        <v>128.83000000000001</v>
      </c>
      <c r="I200" s="13">
        <f t="shared" si="13"/>
        <v>0.10000000000002274</v>
      </c>
      <c r="K200" s="1"/>
      <c r="L200" s="41"/>
      <c r="M200" s="42"/>
      <c r="N200" s="1"/>
      <c r="O200" s="1"/>
    </row>
    <row r="201" spans="1:16">
      <c r="A201" s="54"/>
      <c r="B201" s="34" t="s">
        <v>104</v>
      </c>
      <c r="C201" s="142">
        <v>3</v>
      </c>
      <c r="D201" s="143">
        <v>1</v>
      </c>
      <c r="E201" s="144">
        <v>40.479999999999997</v>
      </c>
      <c r="F201" s="145">
        <f t="shared" si="15"/>
        <v>138.84639999999999</v>
      </c>
      <c r="G201" s="88">
        <v>128.72999999999999</v>
      </c>
      <c r="H201" s="12">
        <v>128.72999999999999</v>
      </c>
      <c r="I201" s="13">
        <f t="shared" si="13"/>
        <v>0</v>
      </c>
      <c r="K201" s="1"/>
      <c r="L201" s="41"/>
      <c r="M201" s="42"/>
      <c r="N201" s="1"/>
      <c r="O201" s="1"/>
    </row>
    <row r="202" spans="1:16">
      <c r="A202" s="54"/>
      <c r="B202" s="137" t="s">
        <v>264</v>
      </c>
      <c r="C202" s="142">
        <v>3</v>
      </c>
      <c r="D202" s="143">
        <v>1</v>
      </c>
      <c r="E202" s="144">
        <v>17.32</v>
      </c>
      <c r="F202" s="145">
        <f t="shared" si="15"/>
        <v>59.407600000000002</v>
      </c>
      <c r="G202" s="88">
        <v>55.08</v>
      </c>
      <c r="H202" s="12">
        <v>55.13</v>
      </c>
      <c r="I202" s="13">
        <f t="shared" si="13"/>
        <v>5.0000000000004263E-2</v>
      </c>
      <c r="K202" s="1"/>
      <c r="L202" s="41"/>
      <c r="M202" s="42"/>
      <c r="N202" s="1"/>
      <c r="O202" s="1"/>
    </row>
    <row r="203" spans="1:16">
      <c r="A203" s="55">
        <v>2</v>
      </c>
      <c r="B203" s="34" t="s">
        <v>105</v>
      </c>
      <c r="C203" s="142"/>
      <c r="D203" s="146"/>
      <c r="E203" s="146"/>
      <c r="F203" s="145"/>
      <c r="G203" s="94"/>
      <c r="H203" s="14"/>
      <c r="I203" s="13"/>
      <c r="K203" s="1"/>
      <c r="L203" s="45"/>
      <c r="M203" s="42"/>
      <c r="N203" s="1"/>
      <c r="O203" s="1"/>
    </row>
    <row r="204" spans="1:16">
      <c r="A204" s="54"/>
      <c r="B204" s="34" t="s">
        <v>106</v>
      </c>
      <c r="C204" s="142">
        <v>3</v>
      </c>
      <c r="D204" s="143">
        <v>1</v>
      </c>
      <c r="E204" s="144">
        <v>71.87</v>
      </c>
      <c r="F204" s="145">
        <f>E204*$J$12</f>
        <v>246.51410000000001</v>
      </c>
      <c r="G204" s="88">
        <v>228.55</v>
      </c>
      <c r="H204" s="12">
        <v>228.74</v>
      </c>
      <c r="I204" s="13">
        <f t="shared" si="13"/>
        <v>0.18999999999999773</v>
      </c>
      <c r="K204" s="1"/>
      <c r="L204" s="41"/>
      <c r="M204" s="42"/>
      <c r="N204" s="1"/>
      <c r="O204" s="1"/>
    </row>
    <row r="205" spans="1:16" s="19" customFormat="1">
      <c r="A205" s="59"/>
      <c r="B205" s="47" t="s">
        <v>252</v>
      </c>
      <c r="C205" s="147">
        <v>3</v>
      </c>
      <c r="D205" s="148">
        <v>1</v>
      </c>
      <c r="E205" s="149">
        <v>366.72</v>
      </c>
      <c r="F205" s="150">
        <f>E205*$J$12</f>
        <v>1257.8496000000002</v>
      </c>
      <c r="G205" s="119">
        <v>1166.17</v>
      </c>
      <c r="H205" s="48">
        <v>1167.1600000000001</v>
      </c>
      <c r="I205" s="25">
        <f t="shared" si="13"/>
        <v>0.99000000000000909</v>
      </c>
      <c r="K205" s="50"/>
      <c r="L205" s="41"/>
      <c r="M205" s="42"/>
      <c r="N205" s="49"/>
      <c r="O205" s="50"/>
      <c r="P205" s="51" t="s">
        <v>250</v>
      </c>
    </row>
    <row r="206" spans="1:16">
      <c r="A206" s="54"/>
      <c r="B206" s="34" t="s">
        <v>107</v>
      </c>
      <c r="C206" s="142">
        <v>3</v>
      </c>
      <c r="D206" s="143">
        <v>1</v>
      </c>
      <c r="E206" s="144">
        <v>188.34</v>
      </c>
      <c r="F206" s="145">
        <f>E206*$J$12</f>
        <v>646.00620000000004</v>
      </c>
      <c r="G206" s="88">
        <v>598.91999999999996</v>
      </c>
      <c r="H206" s="12">
        <v>599.42999999999995</v>
      </c>
      <c r="I206" s="13">
        <f t="shared" si="13"/>
        <v>0.50999999999999091</v>
      </c>
      <c r="J206" s="177" t="s">
        <v>285</v>
      </c>
      <c r="L206" s="41"/>
      <c r="M206" s="42"/>
      <c r="N206" s="1"/>
      <c r="O206" s="1"/>
    </row>
    <row r="207" spans="1:16">
      <c r="A207" s="54"/>
      <c r="B207" s="34" t="s">
        <v>108</v>
      </c>
      <c r="C207" s="142">
        <v>3</v>
      </c>
      <c r="D207" s="143">
        <v>1</v>
      </c>
      <c r="E207" s="144">
        <v>242.89</v>
      </c>
      <c r="F207" s="145">
        <f>E207*$J$12</f>
        <v>833.11270000000002</v>
      </c>
      <c r="G207" s="88">
        <v>772.39</v>
      </c>
      <c r="H207" s="12">
        <v>773.05</v>
      </c>
      <c r="I207" s="13">
        <f t="shared" si="13"/>
        <v>0.65999999999996817</v>
      </c>
      <c r="K207" s="1"/>
      <c r="L207" s="41"/>
      <c r="M207" s="42"/>
      <c r="N207" s="1"/>
      <c r="O207" s="1"/>
    </row>
    <row r="208" spans="1:16">
      <c r="A208" s="55">
        <v>3</v>
      </c>
      <c r="B208" s="34" t="s">
        <v>109</v>
      </c>
      <c r="C208" s="151"/>
      <c r="D208" s="152"/>
      <c r="E208" s="152"/>
      <c r="F208" s="153"/>
      <c r="G208" s="94"/>
      <c r="H208" s="14"/>
      <c r="I208" s="13"/>
    </row>
    <row r="209" spans="1:9">
      <c r="A209" s="54"/>
      <c r="B209" s="137" t="s">
        <v>265</v>
      </c>
      <c r="C209" s="142"/>
      <c r="D209" s="143">
        <v>1</v>
      </c>
      <c r="E209" s="144">
        <v>38.97</v>
      </c>
      <c r="F209" s="145">
        <f t="shared" ref="F209:F217" si="16">E209*$J$12</f>
        <v>133.6671</v>
      </c>
      <c r="G209" s="88">
        <v>123.92</v>
      </c>
      <c r="H209" s="12">
        <v>124.03</v>
      </c>
      <c r="I209" s="13">
        <f t="shared" si="13"/>
        <v>0.10999999999999943</v>
      </c>
    </row>
    <row r="210" spans="1:9">
      <c r="A210" s="54"/>
      <c r="B210" s="137" t="s">
        <v>266</v>
      </c>
      <c r="C210" s="142"/>
      <c r="D210" s="143">
        <v>1</v>
      </c>
      <c r="E210" s="144">
        <v>39.18</v>
      </c>
      <c r="F210" s="145">
        <f t="shared" si="16"/>
        <v>134.38740000000001</v>
      </c>
      <c r="G210" s="88">
        <v>124.59</v>
      </c>
      <c r="H210" s="12">
        <v>124.7</v>
      </c>
      <c r="I210" s="13">
        <f t="shared" si="13"/>
        <v>0.10999999999999943</v>
      </c>
    </row>
    <row r="211" spans="1:9">
      <c r="A211" s="54"/>
      <c r="B211" s="137" t="s">
        <v>267</v>
      </c>
      <c r="C211" s="142"/>
      <c r="D211" s="143">
        <v>1</v>
      </c>
      <c r="E211" s="144">
        <v>21.65</v>
      </c>
      <c r="F211" s="145">
        <f t="shared" si="16"/>
        <v>74.259500000000003</v>
      </c>
      <c r="G211" s="88">
        <v>68.849999999999994</v>
      </c>
      <c r="H211" s="12">
        <v>68.91</v>
      </c>
      <c r="I211" s="13">
        <f t="shared" si="13"/>
        <v>6.0000000000002274E-2</v>
      </c>
    </row>
    <row r="212" spans="1:9">
      <c r="A212" s="54"/>
      <c r="B212" s="34" t="s">
        <v>110</v>
      </c>
      <c r="C212" s="142"/>
      <c r="D212" s="143">
        <v>1</v>
      </c>
      <c r="E212" s="144">
        <v>32.47</v>
      </c>
      <c r="F212" s="145">
        <f t="shared" si="16"/>
        <v>111.3721</v>
      </c>
      <c r="G212" s="88">
        <v>103.25</v>
      </c>
      <c r="H212" s="12">
        <v>103.34</v>
      </c>
      <c r="I212" s="13">
        <f t="shared" si="13"/>
        <v>9.0000000000003411E-2</v>
      </c>
    </row>
    <row r="213" spans="1:9">
      <c r="A213" s="54"/>
      <c r="B213" s="34" t="s">
        <v>111</v>
      </c>
      <c r="C213" s="142"/>
      <c r="D213" s="143">
        <v>1</v>
      </c>
      <c r="E213" s="144">
        <v>64.94</v>
      </c>
      <c r="F213" s="145">
        <f t="shared" si="16"/>
        <v>222.74420000000001</v>
      </c>
      <c r="G213" s="88">
        <v>206.51</v>
      </c>
      <c r="H213" s="12">
        <v>206.68</v>
      </c>
      <c r="I213" s="13">
        <f t="shared" si="13"/>
        <v>0.17000000000001592</v>
      </c>
    </row>
    <row r="214" spans="1:9">
      <c r="A214" s="54"/>
      <c r="B214" s="137" t="s">
        <v>268</v>
      </c>
      <c r="C214" s="142"/>
      <c r="D214" s="143">
        <v>1</v>
      </c>
      <c r="E214" s="144">
        <v>112.57</v>
      </c>
      <c r="F214" s="145">
        <f t="shared" si="16"/>
        <v>386.11509999999998</v>
      </c>
      <c r="G214" s="88">
        <v>357.97</v>
      </c>
      <c r="H214" s="12">
        <v>358.28</v>
      </c>
      <c r="I214" s="13">
        <f t="shared" si="13"/>
        <v>0.30999999999994543</v>
      </c>
    </row>
    <row r="215" spans="1:9">
      <c r="A215" s="54"/>
      <c r="B215" s="34" t="s">
        <v>112</v>
      </c>
      <c r="C215" s="142"/>
      <c r="D215" s="143">
        <v>1</v>
      </c>
      <c r="E215" s="144">
        <v>64.94</v>
      </c>
      <c r="F215" s="145">
        <f t="shared" si="16"/>
        <v>222.74420000000001</v>
      </c>
      <c r="G215" s="88">
        <v>206.51</v>
      </c>
      <c r="H215" s="12">
        <v>206.68</v>
      </c>
      <c r="I215" s="13">
        <f t="shared" si="13"/>
        <v>0.17000000000001592</v>
      </c>
    </row>
    <row r="216" spans="1:9">
      <c r="A216" s="54"/>
      <c r="B216" s="34" t="s">
        <v>113</v>
      </c>
      <c r="C216" s="142"/>
      <c r="D216" s="143">
        <v>1</v>
      </c>
      <c r="E216" s="144">
        <v>51.96</v>
      </c>
      <c r="F216" s="145">
        <f t="shared" si="16"/>
        <v>178.22280000000001</v>
      </c>
      <c r="G216" s="88">
        <v>165.23</v>
      </c>
      <c r="H216" s="12">
        <v>165.38</v>
      </c>
      <c r="I216" s="13">
        <f t="shared" si="13"/>
        <v>0.15000000000000568</v>
      </c>
    </row>
    <row r="217" spans="1:9">
      <c r="A217" s="54"/>
      <c r="B217" s="34" t="s">
        <v>114</v>
      </c>
      <c r="C217" s="142"/>
      <c r="D217" s="143">
        <v>1</v>
      </c>
      <c r="E217" s="144">
        <v>38.97</v>
      </c>
      <c r="F217" s="145">
        <f t="shared" si="16"/>
        <v>133.6671</v>
      </c>
      <c r="G217" s="88">
        <v>123.92</v>
      </c>
      <c r="H217" s="12">
        <v>124.03</v>
      </c>
      <c r="I217" s="13">
        <f t="shared" si="13"/>
        <v>0.10999999999999943</v>
      </c>
    </row>
    <row r="218" spans="1:9">
      <c r="A218" s="55">
        <v>4</v>
      </c>
      <c r="B218" s="34" t="s">
        <v>115</v>
      </c>
      <c r="C218" s="142"/>
      <c r="D218" s="146"/>
      <c r="E218" s="146"/>
      <c r="F218" s="145"/>
      <c r="G218" s="94"/>
      <c r="H218" s="14"/>
      <c r="I218" s="13"/>
    </row>
    <row r="219" spans="1:9">
      <c r="A219" s="54"/>
      <c r="B219" s="34" t="s">
        <v>116</v>
      </c>
      <c r="C219" s="39"/>
      <c r="D219" s="67">
        <v>2</v>
      </c>
      <c r="E219" s="68">
        <v>15.37</v>
      </c>
      <c r="F219" s="106">
        <f>E219*$J$12</f>
        <v>52.719099999999997</v>
      </c>
      <c r="G219" s="88">
        <v>48.88</v>
      </c>
      <c r="H219" s="12">
        <v>48.91</v>
      </c>
      <c r="I219" s="13">
        <f t="shared" si="13"/>
        <v>2.9999999999994031E-2</v>
      </c>
    </row>
    <row r="220" spans="1:9">
      <c r="A220" s="55">
        <v>5</v>
      </c>
      <c r="B220" s="34" t="s">
        <v>117</v>
      </c>
      <c r="C220" s="39"/>
      <c r="D220" s="11"/>
      <c r="E220" s="11"/>
      <c r="F220" s="106"/>
      <c r="G220" s="94"/>
      <c r="H220" s="14"/>
      <c r="I220" s="13"/>
    </row>
    <row r="221" spans="1:9">
      <c r="A221" s="54"/>
      <c r="B221" s="34" t="s">
        <v>118</v>
      </c>
      <c r="C221" s="39"/>
      <c r="D221" s="67">
        <v>1</v>
      </c>
      <c r="E221" s="68">
        <v>33.549999999999997</v>
      </c>
      <c r="F221" s="106">
        <f>E221*$J$12</f>
        <v>115.0765</v>
      </c>
      <c r="G221" s="88">
        <v>106.69</v>
      </c>
      <c r="H221" s="12">
        <v>106.78</v>
      </c>
      <c r="I221" s="13">
        <f t="shared" si="13"/>
        <v>9.0000000000003411E-2</v>
      </c>
    </row>
    <row r="222" spans="1:9" s="19" customFormat="1">
      <c r="A222" s="59"/>
      <c r="B222" s="36" t="s">
        <v>119</v>
      </c>
      <c r="C222" s="73">
        <v>3</v>
      </c>
      <c r="D222" s="74">
        <v>2</v>
      </c>
      <c r="E222" s="75">
        <v>7.36</v>
      </c>
      <c r="F222" s="106">
        <f>E222*$J$12</f>
        <v>25.244800000000001</v>
      </c>
      <c r="G222" s="120">
        <v>23.4</v>
      </c>
      <c r="H222" s="52">
        <v>23.42</v>
      </c>
      <c r="I222" s="25">
        <f t="shared" si="13"/>
        <v>2.0000000000003126E-2</v>
      </c>
    </row>
    <row r="223" spans="1:9">
      <c r="A223" s="55">
        <v>6</v>
      </c>
      <c r="B223" s="34" t="s">
        <v>120</v>
      </c>
      <c r="C223" s="39"/>
      <c r="D223" s="11"/>
      <c r="E223" s="11"/>
      <c r="F223" s="106"/>
      <c r="G223" s="94"/>
      <c r="H223" s="14"/>
      <c r="I223" s="13">
        <f t="shared" si="13"/>
        <v>0</v>
      </c>
    </row>
    <row r="224" spans="1:9">
      <c r="A224" s="54"/>
      <c r="B224" s="34" t="s">
        <v>121</v>
      </c>
      <c r="C224" s="39"/>
      <c r="D224" s="67">
        <v>1</v>
      </c>
      <c r="E224" s="68">
        <v>21.65</v>
      </c>
      <c r="F224" s="106">
        <f>E224*$J$12</f>
        <v>74.259500000000003</v>
      </c>
      <c r="G224" s="88">
        <v>68.849999999999994</v>
      </c>
      <c r="H224" s="12">
        <v>68.91</v>
      </c>
      <c r="I224" s="13">
        <f t="shared" si="13"/>
        <v>6.0000000000002274E-2</v>
      </c>
    </row>
    <row r="225" spans="1:16">
      <c r="A225" s="54"/>
      <c r="B225" s="34" t="s">
        <v>122</v>
      </c>
      <c r="C225" s="39"/>
      <c r="D225" s="67">
        <v>1</v>
      </c>
      <c r="E225" s="68">
        <v>64.94</v>
      </c>
      <c r="F225" s="106">
        <f>E225*$J$12</f>
        <v>222.74420000000001</v>
      </c>
      <c r="G225" s="88">
        <v>206.51</v>
      </c>
      <c r="H225" s="12">
        <v>206.68</v>
      </c>
      <c r="I225" s="13">
        <f t="shared" si="13"/>
        <v>0.17000000000001592</v>
      </c>
    </row>
    <row r="226" spans="1:16">
      <c r="A226" s="54"/>
      <c r="B226" s="34" t="s">
        <v>123</v>
      </c>
      <c r="C226" s="39"/>
      <c r="D226" s="67">
        <v>1</v>
      </c>
      <c r="E226" s="68">
        <v>64.94</v>
      </c>
      <c r="F226" s="106">
        <f>E226*$J$12</f>
        <v>222.74420000000001</v>
      </c>
      <c r="G226" s="88">
        <v>206.51</v>
      </c>
      <c r="H226" s="12">
        <v>206.68</v>
      </c>
      <c r="I226" s="13">
        <f t="shared" si="13"/>
        <v>0.17000000000001592</v>
      </c>
    </row>
    <row r="227" spans="1:16">
      <c r="A227" s="54"/>
      <c r="B227" s="79" t="s">
        <v>124</v>
      </c>
      <c r="C227" s="80"/>
      <c r="D227" s="81">
        <v>1</v>
      </c>
      <c r="E227" s="82">
        <v>64.94</v>
      </c>
      <c r="F227" s="110">
        <f>E227*$J$12</f>
        <v>222.74420000000001</v>
      </c>
      <c r="G227" s="88">
        <v>206.51</v>
      </c>
      <c r="H227" s="12">
        <v>206.68</v>
      </c>
      <c r="I227" s="13">
        <f t="shared" ref="I227:I289" si="17">H227-G227</f>
        <v>0.17000000000001592</v>
      </c>
    </row>
    <row r="228" spans="1:16" ht="24">
      <c r="A228" s="154" t="s">
        <v>290</v>
      </c>
      <c r="B228" s="155" t="s">
        <v>125</v>
      </c>
      <c r="C228" s="156"/>
      <c r="D228" s="128" t="s">
        <v>256</v>
      </c>
      <c r="E228" s="127"/>
      <c r="F228" s="129"/>
      <c r="G228" s="104"/>
      <c r="H228" s="18"/>
      <c r="I228" s="13"/>
    </row>
    <row r="229" spans="1:16">
      <c r="A229" s="55">
        <v>1</v>
      </c>
      <c r="B229" s="137" t="s">
        <v>125</v>
      </c>
      <c r="C229" s="61"/>
      <c r="D229" s="62"/>
      <c r="E229" s="62"/>
      <c r="F229" s="108"/>
      <c r="G229" s="94"/>
      <c r="H229" s="14"/>
      <c r="I229" s="13"/>
    </row>
    <row r="230" spans="1:16" ht="15">
      <c r="A230" s="54"/>
      <c r="B230" s="137" t="s">
        <v>126</v>
      </c>
      <c r="C230" s="76">
        <v>5</v>
      </c>
      <c r="D230" s="71">
        <v>5300</v>
      </c>
      <c r="E230" s="68">
        <v>55.33</v>
      </c>
      <c r="F230" s="106">
        <f t="shared" ref="F230:F238" si="18">E230*$J$12</f>
        <v>189.78190000000001</v>
      </c>
      <c r="G230" s="88">
        <v>175.95</v>
      </c>
      <c r="H230" s="12">
        <v>176.1</v>
      </c>
      <c r="I230" s="13">
        <f t="shared" si="17"/>
        <v>0.15000000000000568</v>
      </c>
    </row>
    <row r="231" spans="1:16" ht="15">
      <c r="A231" s="54"/>
      <c r="B231" s="137" t="s">
        <v>269</v>
      </c>
      <c r="C231" s="76">
        <v>10</v>
      </c>
      <c r="D231" s="71">
        <v>3000</v>
      </c>
      <c r="E231" s="68">
        <v>157.94</v>
      </c>
      <c r="F231" s="106">
        <f t="shared" si="18"/>
        <v>541.73419999999999</v>
      </c>
      <c r="G231" s="88">
        <v>502.25</v>
      </c>
      <c r="H231" s="12">
        <v>502.68</v>
      </c>
      <c r="I231" s="13">
        <f t="shared" si="17"/>
        <v>0.43000000000000682</v>
      </c>
    </row>
    <row r="232" spans="1:16" ht="15">
      <c r="A232" s="54"/>
      <c r="B232" s="137" t="s">
        <v>127</v>
      </c>
      <c r="C232" s="76">
        <v>10</v>
      </c>
      <c r="D232" s="71">
        <v>5000</v>
      </c>
      <c r="E232" s="68">
        <v>50.54</v>
      </c>
      <c r="F232" s="106">
        <f t="shared" si="18"/>
        <v>173.35220000000001</v>
      </c>
      <c r="G232" s="88">
        <v>160.72</v>
      </c>
      <c r="H232" s="12">
        <v>160.85</v>
      </c>
      <c r="I232" s="13">
        <f t="shared" si="17"/>
        <v>0.12999999999999545</v>
      </c>
    </row>
    <row r="233" spans="1:16" ht="15">
      <c r="A233" s="54"/>
      <c r="B233" s="137" t="s">
        <v>128</v>
      </c>
      <c r="C233" s="76">
        <v>10</v>
      </c>
      <c r="D233" s="71">
        <v>4100</v>
      </c>
      <c r="E233" s="68">
        <v>62.41</v>
      </c>
      <c r="F233" s="106">
        <f t="shared" si="18"/>
        <v>214.06630000000001</v>
      </c>
      <c r="G233" s="88">
        <v>198.46</v>
      </c>
      <c r="H233" s="12">
        <v>198.63</v>
      </c>
      <c r="I233" s="13">
        <f t="shared" si="17"/>
        <v>0.16999999999998749</v>
      </c>
    </row>
    <row r="234" spans="1:16" ht="15">
      <c r="A234" s="54"/>
      <c r="B234" s="137" t="s">
        <v>270</v>
      </c>
      <c r="C234" s="76">
        <v>10</v>
      </c>
      <c r="D234" s="71">
        <v>1800</v>
      </c>
      <c r="E234" s="68">
        <v>153.55000000000001</v>
      </c>
      <c r="F234" s="106">
        <f t="shared" si="18"/>
        <v>526.67650000000003</v>
      </c>
      <c r="G234" s="88">
        <v>488.29</v>
      </c>
      <c r="H234" s="12">
        <v>488.7</v>
      </c>
      <c r="I234" s="13">
        <f t="shared" si="17"/>
        <v>0.40999999999996817</v>
      </c>
    </row>
    <row r="235" spans="1:16" ht="15">
      <c r="A235" s="54"/>
      <c r="B235" s="137" t="s">
        <v>129</v>
      </c>
      <c r="C235" s="76">
        <v>10</v>
      </c>
      <c r="D235" s="71">
        <v>3200</v>
      </c>
      <c r="E235" s="68">
        <v>51.91</v>
      </c>
      <c r="F235" s="106">
        <f t="shared" si="18"/>
        <v>178.0513</v>
      </c>
      <c r="G235" s="88">
        <v>165.07</v>
      </c>
      <c r="H235" s="12">
        <v>165.21</v>
      </c>
      <c r="I235" s="13">
        <f t="shared" si="17"/>
        <v>0.14000000000001478</v>
      </c>
      <c r="K235" s="161" t="s">
        <v>131</v>
      </c>
      <c r="L235" s="162">
        <v>10</v>
      </c>
      <c r="M235" s="163">
        <v>1700</v>
      </c>
      <c r="N235" s="164">
        <v>9.2899999999999991</v>
      </c>
      <c r="O235" s="165">
        <f t="shared" ref="O235" si="19">N235*$J$12</f>
        <v>31.864699999999999</v>
      </c>
      <c r="P235" s="166" t="s">
        <v>282</v>
      </c>
    </row>
    <row r="236" spans="1:16" ht="15">
      <c r="A236" s="54"/>
      <c r="B236" s="137" t="s">
        <v>130</v>
      </c>
      <c r="C236" s="76">
        <v>10</v>
      </c>
      <c r="D236" s="71">
        <v>5200</v>
      </c>
      <c r="E236" s="68">
        <v>47.08</v>
      </c>
      <c r="F236" s="106">
        <f t="shared" si="18"/>
        <v>161.48439999999999</v>
      </c>
      <c r="G236" s="88">
        <v>149.71</v>
      </c>
      <c r="H236" s="12">
        <v>149.84</v>
      </c>
      <c r="I236" s="13">
        <f t="shared" si="17"/>
        <v>0.12999999999999545</v>
      </c>
    </row>
    <row r="237" spans="1:16" ht="15">
      <c r="A237" s="54"/>
      <c r="B237" s="158" t="s">
        <v>271</v>
      </c>
      <c r="C237" s="130">
        <v>10</v>
      </c>
      <c r="D237" s="131">
        <v>5200</v>
      </c>
      <c r="E237" s="115">
        <v>26.83</v>
      </c>
      <c r="F237" s="116">
        <f t="shared" si="18"/>
        <v>92.026899999999998</v>
      </c>
      <c r="G237" s="88">
        <v>85.32</v>
      </c>
      <c r="H237" s="12">
        <v>85.39</v>
      </c>
      <c r="I237" s="13">
        <f t="shared" si="17"/>
        <v>7.000000000000739E-2</v>
      </c>
    </row>
    <row r="238" spans="1:16" ht="15">
      <c r="A238" s="54"/>
      <c r="B238" s="137" t="s">
        <v>132</v>
      </c>
      <c r="C238" s="76">
        <v>3</v>
      </c>
      <c r="D238" s="71">
        <v>5300</v>
      </c>
      <c r="E238" s="68">
        <v>54.88</v>
      </c>
      <c r="F238" s="106">
        <f t="shared" si="18"/>
        <v>188.23840000000001</v>
      </c>
      <c r="G238" s="88">
        <v>174.52</v>
      </c>
      <c r="H238" s="12">
        <v>174.67</v>
      </c>
      <c r="I238" s="13">
        <f t="shared" si="17"/>
        <v>0.14999999999997726</v>
      </c>
    </row>
    <row r="239" spans="1:16" ht="15">
      <c r="A239" s="54"/>
      <c r="B239" s="137" t="s">
        <v>133</v>
      </c>
      <c r="C239" s="76">
        <v>10</v>
      </c>
      <c r="D239" s="67">
        <v>900</v>
      </c>
      <c r="E239" s="68">
        <v>75.459999999999994</v>
      </c>
      <c r="F239" s="106">
        <f>E239*$J$12</f>
        <v>258.82779999999997</v>
      </c>
      <c r="G239" s="88">
        <v>239.96</v>
      </c>
      <c r="H239" s="12">
        <v>240.17</v>
      </c>
      <c r="I239" s="13">
        <f t="shared" si="17"/>
        <v>0.20999999999997954</v>
      </c>
    </row>
    <row r="240" spans="1:16" ht="15">
      <c r="A240" s="54"/>
      <c r="B240" s="137" t="s">
        <v>134</v>
      </c>
      <c r="C240" s="76">
        <v>10</v>
      </c>
      <c r="D240" s="67">
        <v>10</v>
      </c>
      <c r="E240" s="68">
        <v>236.91</v>
      </c>
      <c r="F240" s="106">
        <f>E240*$J$12</f>
        <v>812.60130000000004</v>
      </c>
      <c r="G240" s="88">
        <v>753.37</v>
      </c>
      <c r="H240" s="12">
        <v>754.01</v>
      </c>
      <c r="I240" s="13">
        <f t="shared" si="17"/>
        <v>0.63999999999998636</v>
      </c>
    </row>
    <row r="241" spans="1:18" ht="15">
      <c r="A241" s="54"/>
      <c r="B241" s="137" t="s">
        <v>135</v>
      </c>
      <c r="C241" s="76">
        <v>2</v>
      </c>
      <c r="D241" s="71">
        <v>5300</v>
      </c>
      <c r="E241" s="68">
        <v>72.760000000000005</v>
      </c>
      <c r="F241" s="106">
        <f>E241*$J$12</f>
        <v>249.56680000000003</v>
      </c>
      <c r="G241" s="88">
        <v>231.38</v>
      </c>
      <c r="H241" s="12">
        <v>231.57</v>
      </c>
      <c r="I241" s="13">
        <f t="shared" si="17"/>
        <v>0.18999999999999773</v>
      </c>
    </row>
    <row r="242" spans="1:18" ht="15">
      <c r="A242" s="54"/>
      <c r="B242" s="137" t="s">
        <v>136</v>
      </c>
      <c r="C242" s="76">
        <v>5</v>
      </c>
      <c r="D242" s="71">
        <v>4100</v>
      </c>
      <c r="E242" s="68">
        <v>51.43</v>
      </c>
      <c r="F242" s="106">
        <f>E242*$J$12</f>
        <v>176.4049</v>
      </c>
      <c r="G242" s="88">
        <v>163.55000000000001</v>
      </c>
      <c r="H242" s="12">
        <v>163.69</v>
      </c>
      <c r="I242" s="13">
        <f t="shared" si="17"/>
        <v>0.13999999999998636</v>
      </c>
    </row>
    <row r="243" spans="1:18" ht="15">
      <c r="A243" s="54"/>
      <c r="B243" s="137" t="s">
        <v>137</v>
      </c>
      <c r="C243" s="76">
        <v>10</v>
      </c>
      <c r="D243" s="71">
        <v>4400</v>
      </c>
      <c r="E243" s="68">
        <v>51.57</v>
      </c>
      <c r="F243" s="106">
        <f>E243*$J$12</f>
        <v>176.88510000000002</v>
      </c>
      <c r="G243" s="88">
        <v>163.99</v>
      </c>
      <c r="H243" s="12">
        <v>164.13</v>
      </c>
      <c r="I243" s="13">
        <f t="shared" si="17"/>
        <v>0.13999999999998636</v>
      </c>
    </row>
    <row r="244" spans="1:18">
      <c r="A244" s="57" t="s">
        <v>291</v>
      </c>
      <c r="B244" s="33" t="s">
        <v>138</v>
      </c>
      <c r="C244" s="63"/>
      <c r="D244" s="63"/>
      <c r="E244" s="63"/>
      <c r="F244" s="107"/>
      <c r="G244" s="104"/>
      <c r="H244" s="18"/>
      <c r="I244" s="13"/>
    </row>
    <row r="245" spans="1:18" ht="15">
      <c r="A245" s="55">
        <v>1</v>
      </c>
      <c r="B245" s="137" t="s">
        <v>138</v>
      </c>
      <c r="C245" s="64"/>
      <c r="D245" s="62"/>
      <c r="E245" s="62"/>
      <c r="F245" s="108"/>
      <c r="G245" s="94"/>
      <c r="H245" s="14"/>
      <c r="I245" s="13"/>
    </row>
    <row r="246" spans="1:18" ht="15">
      <c r="A246" s="54"/>
      <c r="B246" s="137" t="s">
        <v>272</v>
      </c>
      <c r="C246" s="76">
        <v>10</v>
      </c>
      <c r="D246" s="67">
        <v>591</v>
      </c>
      <c r="E246" s="68">
        <v>106.94</v>
      </c>
      <c r="F246" s="106">
        <f t="shared" ref="F246:F281" si="20">E246*$J$12</f>
        <v>366.80420000000004</v>
      </c>
      <c r="G246" s="88">
        <v>340.07</v>
      </c>
      <c r="H246" s="12">
        <v>340.36</v>
      </c>
      <c r="I246" s="13">
        <f t="shared" si="17"/>
        <v>0.29000000000002046</v>
      </c>
    </row>
    <row r="247" spans="1:18" ht="15">
      <c r="A247" s="54"/>
      <c r="B247" s="137" t="s">
        <v>139</v>
      </c>
      <c r="C247" s="76">
        <v>10</v>
      </c>
      <c r="D247" s="67">
        <v>465</v>
      </c>
      <c r="E247" s="68">
        <v>180.25</v>
      </c>
      <c r="F247" s="106">
        <f t="shared" si="20"/>
        <v>618.25750000000005</v>
      </c>
      <c r="G247" s="117">
        <v>573.20000000000005</v>
      </c>
      <c r="H247" s="12">
        <v>573.67999999999995</v>
      </c>
      <c r="I247" s="13">
        <f t="shared" si="17"/>
        <v>0.4799999999999045</v>
      </c>
    </row>
    <row r="248" spans="1:18" ht="15">
      <c r="A248" s="54"/>
      <c r="B248" s="137" t="s">
        <v>140</v>
      </c>
      <c r="C248" s="76">
        <v>10</v>
      </c>
      <c r="D248" s="67">
        <v>451</v>
      </c>
      <c r="E248" s="68">
        <v>240.88</v>
      </c>
      <c r="F248" s="106">
        <f t="shared" si="20"/>
        <v>826.21839999999997</v>
      </c>
      <c r="G248" s="121">
        <v>766</v>
      </c>
      <c r="H248" s="12">
        <v>766.65</v>
      </c>
      <c r="I248" s="13">
        <f t="shared" si="17"/>
        <v>0.64999999999997726</v>
      </c>
      <c r="K248" s="182" t="s">
        <v>244</v>
      </c>
      <c r="L248" s="168">
        <v>10</v>
      </c>
      <c r="M248" s="169"/>
      <c r="N248" s="170">
        <v>106.94</v>
      </c>
      <c r="O248" s="171">
        <f t="shared" ref="O248" si="21">N248*$J$12</f>
        <v>366.80420000000004</v>
      </c>
      <c r="P248" s="166" t="s">
        <v>282</v>
      </c>
      <c r="R248" s="166"/>
    </row>
    <row r="249" spans="1:18" ht="15">
      <c r="A249" s="54"/>
      <c r="B249" s="137" t="s">
        <v>141</v>
      </c>
      <c r="C249" s="76">
        <v>10</v>
      </c>
      <c r="D249" s="67">
        <v>457</v>
      </c>
      <c r="E249" s="75">
        <v>156.72999999999999</v>
      </c>
      <c r="F249" s="106">
        <f t="shared" si="20"/>
        <v>537.58389999999997</v>
      </c>
      <c r="G249" s="88">
        <v>498.31</v>
      </c>
      <c r="H249" s="12">
        <v>498.73</v>
      </c>
      <c r="I249" s="13">
        <f t="shared" si="17"/>
        <v>0.42000000000001592</v>
      </c>
      <c r="J249" s="166">
        <v>156.72999999999999</v>
      </c>
    </row>
    <row r="250" spans="1:18" ht="15">
      <c r="A250" s="54"/>
      <c r="B250" s="137" t="s">
        <v>142</v>
      </c>
      <c r="C250" s="76">
        <v>10</v>
      </c>
      <c r="D250" s="67">
        <v>315</v>
      </c>
      <c r="E250" s="68">
        <v>383.24</v>
      </c>
      <c r="F250" s="106">
        <f t="shared" si="20"/>
        <v>1314.5132000000001</v>
      </c>
      <c r="G250" s="93">
        <v>1218.7</v>
      </c>
      <c r="H250" s="12">
        <v>1219.74</v>
      </c>
      <c r="I250" s="13">
        <f t="shared" si="17"/>
        <v>1.0399999999999636</v>
      </c>
    </row>
    <row r="251" spans="1:18" ht="15">
      <c r="A251" s="54"/>
      <c r="B251" s="137" t="s">
        <v>273</v>
      </c>
      <c r="C251" s="76">
        <v>10</v>
      </c>
      <c r="D251" s="67">
        <v>474</v>
      </c>
      <c r="E251" s="68">
        <v>315.77</v>
      </c>
      <c r="F251" s="106">
        <f t="shared" si="20"/>
        <v>1083.0911000000001</v>
      </c>
      <c r="G251" s="92">
        <v>1004.15</v>
      </c>
      <c r="H251" s="15">
        <v>1005</v>
      </c>
      <c r="I251" s="13">
        <f t="shared" si="17"/>
        <v>0.85000000000002274</v>
      </c>
    </row>
    <row r="252" spans="1:18" ht="15">
      <c r="A252" s="54"/>
      <c r="B252" s="137" t="s">
        <v>143</v>
      </c>
      <c r="C252" s="76">
        <v>10</v>
      </c>
      <c r="D252" s="67">
        <v>579</v>
      </c>
      <c r="E252" s="68">
        <v>341.3</v>
      </c>
      <c r="F252" s="106">
        <f t="shared" si="20"/>
        <v>1170.6590000000001</v>
      </c>
      <c r="G252" s="92">
        <v>1085.33</v>
      </c>
      <c r="H252" s="15">
        <v>1086.26</v>
      </c>
      <c r="I252" s="13">
        <f t="shared" si="17"/>
        <v>0.93000000000006366</v>
      </c>
    </row>
    <row r="253" spans="1:18" ht="15">
      <c r="A253" s="54"/>
      <c r="B253" s="137" t="s">
        <v>144</v>
      </c>
      <c r="C253" s="76">
        <v>10</v>
      </c>
      <c r="D253" s="67">
        <v>253</v>
      </c>
      <c r="E253" s="68">
        <v>305.27</v>
      </c>
      <c r="F253" s="106">
        <f t="shared" si="20"/>
        <v>1047.0761</v>
      </c>
      <c r="G253" s="88">
        <v>970.76</v>
      </c>
      <c r="H253" s="12">
        <v>971.58</v>
      </c>
      <c r="I253" s="13">
        <f t="shared" si="17"/>
        <v>0.82000000000005002</v>
      </c>
    </row>
    <row r="254" spans="1:18" ht="15">
      <c r="A254" s="54"/>
      <c r="B254" s="137" t="s">
        <v>145</v>
      </c>
      <c r="C254" s="76">
        <v>10</v>
      </c>
      <c r="D254" s="67">
        <v>265</v>
      </c>
      <c r="E254" s="68">
        <v>244.86</v>
      </c>
      <c r="F254" s="106">
        <f t="shared" si="20"/>
        <v>839.86980000000005</v>
      </c>
      <c r="G254" s="88">
        <v>778.65</v>
      </c>
      <c r="H254" s="12">
        <v>779.32</v>
      </c>
      <c r="I254" s="13">
        <f t="shared" si="17"/>
        <v>0.67000000000007276</v>
      </c>
    </row>
    <row r="255" spans="1:18" ht="15">
      <c r="A255" s="54"/>
      <c r="B255" s="137" t="s">
        <v>121</v>
      </c>
      <c r="C255" s="76">
        <v>10</v>
      </c>
      <c r="D255" s="67">
        <v>241</v>
      </c>
      <c r="E255" s="68">
        <v>8.74</v>
      </c>
      <c r="F255" s="106">
        <f t="shared" si="20"/>
        <v>29.978200000000001</v>
      </c>
      <c r="G255" s="88">
        <v>27.79</v>
      </c>
      <c r="H255" s="12">
        <v>27.82</v>
      </c>
      <c r="I255" s="13">
        <f t="shared" si="17"/>
        <v>3.0000000000001137E-2</v>
      </c>
    </row>
    <row r="256" spans="1:18" ht="15">
      <c r="A256" s="54"/>
      <c r="B256" s="137" t="s">
        <v>146</v>
      </c>
      <c r="C256" s="76">
        <v>10</v>
      </c>
      <c r="D256" s="67">
        <v>265</v>
      </c>
      <c r="E256" s="68">
        <v>249.33</v>
      </c>
      <c r="F256" s="106">
        <f t="shared" si="20"/>
        <v>855.20190000000014</v>
      </c>
      <c r="G256" s="88">
        <v>792.87</v>
      </c>
      <c r="H256" s="12">
        <v>793.54</v>
      </c>
      <c r="I256" s="13">
        <f t="shared" si="17"/>
        <v>0.66999999999995907</v>
      </c>
    </row>
    <row r="257" spans="1:12" s="20" customFormat="1" ht="15">
      <c r="A257" s="60"/>
      <c r="B257" s="159" t="s">
        <v>147</v>
      </c>
      <c r="C257" s="76">
        <v>10</v>
      </c>
      <c r="D257" s="77">
        <v>291</v>
      </c>
      <c r="E257" s="78">
        <v>216.74</v>
      </c>
      <c r="F257" s="106">
        <f t="shared" si="20"/>
        <v>743.41820000000007</v>
      </c>
      <c r="G257" s="88">
        <v>689.23</v>
      </c>
      <c r="H257" s="12">
        <v>689.82</v>
      </c>
      <c r="I257" s="13">
        <f t="shared" si="17"/>
        <v>0.59000000000003183</v>
      </c>
    </row>
    <row r="258" spans="1:12" ht="15">
      <c r="A258" s="54"/>
      <c r="B258" s="137" t="s">
        <v>148</v>
      </c>
      <c r="C258" s="76">
        <v>10</v>
      </c>
      <c r="D258" s="67">
        <v>265</v>
      </c>
      <c r="E258" s="68">
        <v>167.78</v>
      </c>
      <c r="F258" s="106">
        <f t="shared" si="20"/>
        <v>575.48540000000003</v>
      </c>
      <c r="G258" s="88">
        <v>533.54</v>
      </c>
      <c r="H258" s="12">
        <v>533.99</v>
      </c>
      <c r="I258" s="13">
        <f t="shared" si="17"/>
        <v>0.45000000000004547</v>
      </c>
    </row>
    <row r="259" spans="1:12" ht="15">
      <c r="A259" s="54"/>
      <c r="B259" s="137" t="s">
        <v>149</v>
      </c>
      <c r="C259" s="76">
        <v>10</v>
      </c>
      <c r="D259" s="67">
        <v>28</v>
      </c>
      <c r="E259" s="69">
        <v>1571.9</v>
      </c>
      <c r="F259" s="106">
        <f t="shared" si="20"/>
        <v>5391.6170000000002</v>
      </c>
      <c r="G259" s="92">
        <v>4998.6400000000003</v>
      </c>
      <c r="H259" s="15">
        <v>5002.8900000000003</v>
      </c>
      <c r="I259" s="13">
        <f t="shared" si="17"/>
        <v>4.25</v>
      </c>
    </row>
    <row r="260" spans="1:12" ht="15">
      <c r="A260" s="54"/>
      <c r="B260" s="137" t="s">
        <v>150</v>
      </c>
      <c r="C260" s="76">
        <v>10</v>
      </c>
      <c r="D260" s="67">
        <v>241</v>
      </c>
      <c r="E260" s="68">
        <v>11.36</v>
      </c>
      <c r="F260" s="106">
        <f t="shared" si="20"/>
        <v>38.964799999999997</v>
      </c>
      <c r="G260" s="88">
        <v>36.119999999999997</v>
      </c>
      <c r="H260" s="12">
        <v>36.159999999999997</v>
      </c>
      <c r="I260" s="13">
        <f t="shared" si="17"/>
        <v>3.9999999999999147E-2</v>
      </c>
    </row>
    <row r="261" spans="1:12" ht="15">
      <c r="A261" s="54"/>
      <c r="B261" s="137" t="s">
        <v>151</v>
      </c>
      <c r="C261" s="76">
        <v>10</v>
      </c>
      <c r="D261" s="67">
        <v>654</v>
      </c>
      <c r="E261" s="68">
        <v>430.68</v>
      </c>
      <c r="F261" s="106">
        <f t="shared" si="20"/>
        <v>1477.2324000000001</v>
      </c>
      <c r="G261" s="92">
        <v>1369.56</v>
      </c>
      <c r="H261" s="15">
        <v>1370.73</v>
      </c>
      <c r="I261" s="13">
        <f t="shared" si="17"/>
        <v>1.1700000000000728</v>
      </c>
    </row>
    <row r="262" spans="1:12" ht="15">
      <c r="A262" s="54"/>
      <c r="B262" s="137" t="s">
        <v>152</v>
      </c>
      <c r="C262" s="76">
        <v>10</v>
      </c>
      <c r="D262" s="67">
        <v>293</v>
      </c>
      <c r="E262" s="68">
        <v>216.7</v>
      </c>
      <c r="F262" s="106">
        <f t="shared" si="20"/>
        <v>743.28099999999995</v>
      </c>
      <c r="G262" s="88">
        <v>689.11</v>
      </c>
      <c r="H262" s="12">
        <v>689.69</v>
      </c>
      <c r="I262" s="13">
        <f t="shared" si="17"/>
        <v>0.58000000000004093</v>
      </c>
    </row>
    <row r="263" spans="1:12" ht="15">
      <c r="A263" s="54"/>
      <c r="B263" s="137" t="s">
        <v>153</v>
      </c>
      <c r="C263" s="76">
        <v>10</v>
      </c>
      <c r="D263" s="67">
        <v>241</v>
      </c>
      <c r="E263" s="68">
        <v>222.6</v>
      </c>
      <c r="F263" s="106">
        <f t="shared" si="20"/>
        <v>763.51800000000003</v>
      </c>
      <c r="G263" s="88">
        <v>707.87</v>
      </c>
      <c r="H263" s="12">
        <v>708.47</v>
      </c>
      <c r="I263" s="13">
        <f t="shared" si="17"/>
        <v>0.60000000000002274</v>
      </c>
    </row>
    <row r="264" spans="1:12" ht="15">
      <c r="A264" s="54"/>
      <c r="B264" s="137" t="s">
        <v>154</v>
      </c>
      <c r="C264" s="76">
        <v>10</v>
      </c>
      <c r="D264" s="67">
        <v>719</v>
      </c>
      <c r="E264" s="68">
        <v>171.23</v>
      </c>
      <c r="F264" s="106">
        <f t="shared" si="20"/>
        <v>587.31889999999999</v>
      </c>
      <c r="G264" s="88">
        <v>544.51</v>
      </c>
      <c r="H264" s="12">
        <v>544.97</v>
      </c>
      <c r="I264" s="13">
        <f t="shared" si="17"/>
        <v>0.46000000000003638</v>
      </c>
    </row>
    <row r="265" spans="1:12" ht="15">
      <c r="A265" s="54"/>
      <c r="B265" s="137" t="s">
        <v>274</v>
      </c>
      <c r="C265" s="76">
        <v>10</v>
      </c>
      <c r="D265" s="67">
        <v>50</v>
      </c>
      <c r="E265" s="69">
        <v>1105.5999999999999</v>
      </c>
      <c r="F265" s="106">
        <f t="shared" si="20"/>
        <v>3792.2080000000001</v>
      </c>
      <c r="G265" s="92">
        <v>3515.81</v>
      </c>
      <c r="H265" s="15">
        <v>3518.79</v>
      </c>
      <c r="I265" s="13">
        <f t="shared" si="17"/>
        <v>2.9800000000000182</v>
      </c>
    </row>
    <row r="266" spans="1:12" ht="15">
      <c r="A266" s="54"/>
      <c r="B266" s="137" t="s">
        <v>132</v>
      </c>
      <c r="C266" s="76">
        <v>10</v>
      </c>
      <c r="D266" s="67">
        <v>32</v>
      </c>
      <c r="E266" s="69">
        <v>1460.14</v>
      </c>
      <c r="F266" s="106">
        <f t="shared" si="20"/>
        <v>5008.2802000000001</v>
      </c>
      <c r="G266" s="92">
        <v>4643.25</v>
      </c>
      <c r="H266" s="15">
        <v>4647.1899999999996</v>
      </c>
      <c r="I266" s="13">
        <f t="shared" si="17"/>
        <v>3.9399999999995998</v>
      </c>
    </row>
    <row r="267" spans="1:12" ht="15">
      <c r="A267" s="54"/>
      <c r="B267" s="137" t="s">
        <v>133</v>
      </c>
      <c r="C267" s="76">
        <v>10</v>
      </c>
      <c r="D267" s="67">
        <v>347</v>
      </c>
      <c r="E267" s="68">
        <v>201.87</v>
      </c>
      <c r="F267" s="106">
        <f t="shared" si="20"/>
        <v>692.41410000000008</v>
      </c>
      <c r="G267" s="88">
        <v>641.95000000000005</v>
      </c>
      <c r="H267" s="12">
        <v>642.49</v>
      </c>
      <c r="I267" s="13">
        <f t="shared" si="17"/>
        <v>0.53999999999996362</v>
      </c>
    </row>
    <row r="268" spans="1:12" ht="15">
      <c r="A268" s="54"/>
      <c r="B268" s="137" t="s">
        <v>155</v>
      </c>
      <c r="C268" s="76">
        <v>10</v>
      </c>
      <c r="D268" s="67">
        <v>241</v>
      </c>
      <c r="E268" s="68">
        <v>7.43</v>
      </c>
      <c r="F268" s="106">
        <f t="shared" si="20"/>
        <v>25.4849</v>
      </c>
      <c r="G268" s="88">
        <v>23.63</v>
      </c>
      <c r="H268" s="12">
        <v>23.65</v>
      </c>
      <c r="I268" s="13">
        <f t="shared" si="17"/>
        <v>1.9999999999999574E-2</v>
      </c>
    </row>
    <row r="269" spans="1:12" ht="15">
      <c r="A269" s="54"/>
      <c r="B269" s="137" t="s">
        <v>156</v>
      </c>
      <c r="C269" s="76">
        <v>10</v>
      </c>
      <c r="D269" s="67">
        <v>48</v>
      </c>
      <c r="E269" s="68">
        <v>33.450000000000003</v>
      </c>
      <c r="F269" s="106">
        <f t="shared" si="20"/>
        <v>114.73350000000002</v>
      </c>
      <c r="G269" s="88">
        <v>106.37</v>
      </c>
      <c r="H269" s="12">
        <v>106.46</v>
      </c>
      <c r="I269" s="13">
        <f t="shared" si="17"/>
        <v>8.99999999999892E-2</v>
      </c>
    </row>
    <row r="270" spans="1:12" ht="15">
      <c r="A270" s="54"/>
      <c r="B270" s="137" t="s">
        <v>157</v>
      </c>
      <c r="C270" s="76">
        <v>10</v>
      </c>
      <c r="D270" s="67">
        <v>707</v>
      </c>
      <c r="E270" s="68">
        <v>26.32</v>
      </c>
      <c r="F270" s="106">
        <f t="shared" si="20"/>
        <v>90.277600000000007</v>
      </c>
      <c r="G270" s="117">
        <v>83.7</v>
      </c>
      <c r="H270" s="12">
        <v>83.77</v>
      </c>
      <c r="I270" s="13">
        <f t="shared" si="17"/>
        <v>6.9999999999993179E-2</v>
      </c>
    </row>
    <row r="271" spans="1:12" ht="15">
      <c r="A271" s="54"/>
      <c r="B271" s="137" t="s">
        <v>294</v>
      </c>
      <c r="C271" s="76">
        <v>10</v>
      </c>
      <c r="D271" s="67">
        <v>815</v>
      </c>
      <c r="E271" s="69">
        <v>1188.5999999999999</v>
      </c>
      <c r="F271" s="106">
        <f t="shared" si="20"/>
        <v>4076.8979999999997</v>
      </c>
      <c r="G271" s="92">
        <v>3779.75</v>
      </c>
      <c r="H271" s="15">
        <v>3782.96</v>
      </c>
      <c r="I271" s="13">
        <f t="shared" si="17"/>
        <v>3.2100000000000364</v>
      </c>
      <c r="J271" s="166"/>
      <c r="K271" s="166"/>
      <c r="L271" s="166"/>
    </row>
    <row r="272" spans="1:12" ht="15">
      <c r="A272" s="54"/>
      <c r="B272" s="137" t="s">
        <v>295</v>
      </c>
      <c r="C272" s="76">
        <v>10</v>
      </c>
      <c r="D272" s="67">
        <v>815</v>
      </c>
      <c r="E272" s="69">
        <v>1358.4</v>
      </c>
      <c r="F272" s="106">
        <f t="shared" ref="F272" si="22">E272*$J$12</f>
        <v>4659.3120000000008</v>
      </c>
      <c r="G272" s="92"/>
      <c r="H272" s="15"/>
      <c r="I272" s="13"/>
      <c r="J272" s="166" t="s">
        <v>296</v>
      </c>
      <c r="K272" s="166" t="s">
        <v>297</v>
      </c>
      <c r="L272" s="166"/>
    </row>
    <row r="273" spans="1:11" ht="15">
      <c r="A273" s="54"/>
      <c r="B273" s="137" t="s">
        <v>278</v>
      </c>
      <c r="C273" s="76">
        <v>10</v>
      </c>
      <c r="D273" s="67">
        <v>353</v>
      </c>
      <c r="E273" s="68">
        <v>192.32</v>
      </c>
      <c r="F273" s="106">
        <f t="shared" si="20"/>
        <v>659.6576</v>
      </c>
      <c r="G273" s="88">
        <v>611.58000000000004</v>
      </c>
      <c r="H273" s="12">
        <v>612.1</v>
      </c>
      <c r="I273" s="13">
        <f t="shared" si="17"/>
        <v>0.51999999999998181</v>
      </c>
    </row>
    <row r="274" spans="1:11" ht="15">
      <c r="A274" s="54"/>
      <c r="B274" s="137" t="s">
        <v>275</v>
      </c>
      <c r="C274" s="76">
        <v>10</v>
      </c>
      <c r="D274" s="67">
        <v>710</v>
      </c>
      <c r="E274" s="68">
        <v>344.8</v>
      </c>
      <c r="F274" s="106">
        <f t="shared" si="20"/>
        <v>1182.664</v>
      </c>
      <c r="G274" s="92">
        <v>1096.46</v>
      </c>
      <c r="H274" s="15">
        <v>1097.3900000000001</v>
      </c>
      <c r="I274" s="13">
        <f t="shared" si="17"/>
        <v>0.93000000000006366</v>
      </c>
    </row>
    <row r="275" spans="1:11" ht="15">
      <c r="A275" s="54"/>
      <c r="B275" s="137" t="s">
        <v>158</v>
      </c>
      <c r="C275" s="76">
        <v>10</v>
      </c>
      <c r="D275" s="67">
        <v>293</v>
      </c>
      <c r="E275" s="68">
        <v>222</v>
      </c>
      <c r="F275" s="106">
        <f t="shared" si="20"/>
        <v>761.46</v>
      </c>
      <c r="G275" s="88">
        <v>705.96</v>
      </c>
      <c r="H275" s="12">
        <v>706.56</v>
      </c>
      <c r="I275" s="13">
        <f t="shared" si="17"/>
        <v>0.59999999999990905</v>
      </c>
    </row>
    <row r="276" spans="1:11" ht="15">
      <c r="A276" s="54"/>
      <c r="B276" s="137" t="s">
        <v>159</v>
      </c>
      <c r="C276" s="76">
        <v>10</v>
      </c>
      <c r="D276" s="67">
        <v>260</v>
      </c>
      <c r="E276" s="68">
        <v>291.58999999999997</v>
      </c>
      <c r="F276" s="106">
        <f t="shared" si="20"/>
        <v>1000.1537</v>
      </c>
      <c r="G276" s="88">
        <v>927.26</v>
      </c>
      <c r="H276" s="12">
        <v>928.04</v>
      </c>
      <c r="I276" s="13">
        <f t="shared" si="17"/>
        <v>0.77999999999997272</v>
      </c>
    </row>
    <row r="277" spans="1:11" ht="15">
      <c r="A277" s="54"/>
      <c r="B277" s="137" t="s">
        <v>298</v>
      </c>
      <c r="C277" s="76">
        <v>10</v>
      </c>
      <c r="D277" s="67">
        <v>316</v>
      </c>
      <c r="E277" s="69">
        <v>1207.8900000000001</v>
      </c>
      <c r="F277" s="106">
        <f t="shared" si="20"/>
        <v>4143.0627000000004</v>
      </c>
      <c r="G277" s="92">
        <v>3841.09</v>
      </c>
      <c r="H277" s="15">
        <v>3844.35</v>
      </c>
      <c r="I277" s="13">
        <f t="shared" si="17"/>
        <v>3.2599999999997635</v>
      </c>
    </row>
    <row r="278" spans="1:11" ht="15">
      <c r="A278" s="54"/>
      <c r="B278" s="137" t="s">
        <v>300</v>
      </c>
      <c r="C278" s="76">
        <v>10</v>
      </c>
      <c r="D278" s="67">
        <v>316</v>
      </c>
      <c r="E278" s="69">
        <v>1509.86</v>
      </c>
      <c r="F278" s="106">
        <f t="shared" ref="F278" si="23">E278*$J$12</f>
        <v>5178.8198000000002</v>
      </c>
      <c r="G278" s="92"/>
      <c r="H278" s="15"/>
      <c r="I278" s="13"/>
      <c r="J278" s="166" t="s">
        <v>296</v>
      </c>
      <c r="K278" s="166" t="s">
        <v>299</v>
      </c>
    </row>
    <row r="279" spans="1:11" ht="15">
      <c r="A279" s="54"/>
      <c r="B279" s="137" t="s">
        <v>276</v>
      </c>
      <c r="C279" s="76">
        <v>10</v>
      </c>
      <c r="D279" s="67">
        <v>662</v>
      </c>
      <c r="E279" s="68">
        <v>253.69</v>
      </c>
      <c r="F279" s="106">
        <f t="shared" si="20"/>
        <v>870.1567</v>
      </c>
      <c r="G279" s="88">
        <v>806.73</v>
      </c>
      <c r="H279" s="12">
        <v>807.42</v>
      </c>
      <c r="I279" s="13">
        <f t="shared" si="17"/>
        <v>0.68999999999994088</v>
      </c>
    </row>
    <row r="280" spans="1:11" ht="15">
      <c r="A280" s="54"/>
      <c r="B280" s="137" t="s">
        <v>277</v>
      </c>
      <c r="C280" s="76">
        <v>10</v>
      </c>
      <c r="D280" s="67">
        <v>265</v>
      </c>
      <c r="E280" s="68">
        <v>236.22</v>
      </c>
      <c r="F280" s="106">
        <f t="shared" si="20"/>
        <v>810.2346</v>
      </c>
      <c r="G280" s="88">
        <v>751.18</v>
      </c>
      <c r="H280" s="12">
        <v>751.82</v>
      </c>
      <c r="I280" s="13">
        <f t="shared" si="17"/>
        <v>0.64000000000010004</v>
      </c>
    </row>
    <row r="281" spans="1:11" ht="15">
      <c r="A281" s="54"/>
      <c r="B281" s="137" t="s">
        <v>160</v>
      </c>
      <c r="C281" s="76">
        <v>10</v>
      </c>
      <c r="D281" s="67">
        <v>329</v>
      </c>
      <c r="E281" s="68">
        <v>159.54</v>
      </c>
      <c r="F281" s="106">
        <f t="shared" si="20"/>
        <v>547.22220000000004</v>
      </c>
      <c r="G281" s="88">
        <v>507.34</v>
      </c>
      <c r="H281" s="12">
        <v>507.77</v>
      </c>
      <c r="I281" s="13">
        <f t="shared" si="17"/>
        <v>0.43000000000000682</v>
      </c>
    </row>
    <row r="282" spans="1:11">
      <c r="A282" s="57" t="s">
        <v>292</v>
      </c>
      <c r="B282" s="33" t="s">
        <v>161</v>
      </c>
      <c r="C282" s="9"/>
      <c r="D282" s="9"/>
      <c r="E282" s="9"/>
      <c r="F282" s="109"/>
      <c r="G282" s="104"/>
      <c r="H282" s="18"/>
      <c r="I282" s="13"/>
    </row>
    <row r="283" spans="1:11">
      <c r="A283" s="55">
        <v>1</v>
      </c>
      <c r="B283" s="137" t="s">
        <v>161</v>
      </c>
      <c r="C283" s="39"/>
      <c r="D283" s="11"/>
      <c r="E283" s="11"/>
      <c r="F283" s="106"/>
      <c r="G283" s="94"/>
      <c r="H283" s="14"/>
      <c r="I283" s="13"/>
    </row>
    <row r="284" spans="1:11">
      <c r="A284" s="54"/>
      <c r="B284" s="137" t="s">
        <v>151</v>
      </c>
      <c r="C284" s="39"/>
      <c r="D284" s="67">
        <v>100</v>
      </c>
      <c r="E284" s="68">
        <v>816.03</v>
      </c>
      <c r="F284" s="106">
        <f>E284*$J$12</f>
        <v>2798.9829</v>
      </c>
      <c r="G284" s="92">
        <v>2594.98</v>
      </c>
      <c r="H284" s="15">
        <v>2597.1799999999998</v>
      </c>
      <c r="I284" s="13">
        <f t="shared" si="17"/>
        <v>2.1999999999998181</v>
      </c>
    </row>
    <row r="285" spans="1:11">
      <c r="A285" s="54"/>
      <c r="B285" s="137" t="s">
        <v>279</v>
      </c>
      <c r="C285" s="39"/>
      <c r="D285" s="67">
        <v>60</v>
      </c>
      <c r="E285" s="68">
        <v>526.47</v>
      </c>
      <c r="F285" s="106">
        <f>E285*$J$12</f>
        <v>1805.7921000000001</v>
      </c>
      <c r="G285" s="92">
        <v>1674.17</v>
      </c>
      <c r="H285" s="15">
        <v>1675.6</v>
      </c>
      <c r="I285" s="13">
        <f t="shared" si="17"/>
        <v>1.4299999999998363</v>
      </c>
    </row>
    <row r="286" spans="1:11">
      <c r="A286" s="54"/>
      <c r="B286" s="137" t="s">
        <v>280</v>
      </c>
      <c r="C286" s="39"/>
      <c r="D286" s="67">
        <v>80</v>
      </c>
      <c r="E286" s="69">
        <v>2533.66</v>
      </c>
      <c r="F286" s="106">
        <f>E286*$J$12</f>
        <v>8690.4537999999993</v>
      </c>
      <c r="G286" s="92">
        <v>8057.04</v>
      </c>
      <c r="H286" s="15">
        <v>8063.88</v>
      </c>
      <c r="I286" s="13">
        <f t="shared" si="17"/>
        <v>6.8400000000001455</v>
      </c>
    </row>
    <row r="287" spans="1:11">
      <c r="A287" s="57" t="s">
        <v>293</v>
      </c>
      <c r="B287" s="33" t="s">
        <v>162</v>
      </c>
      <c r="C287" s="63"/>
      <c r="D287" s="63"/>
      <c r="E287" s="63"/>
      <c r="F287" s="107"/>
      <c r="G287" s="104"/>
      <c r="H287" s="18"/>
      <c r="I287" s="13"/>
    </row>
    <row r="288" spans="1:11">
      <c r="A288" s="55">
        <v>1</v>
      </c>
      <c r="B288" s="137" t="s">
        <v>162</v>
      </c>
      <c r="C288" s="61"/>
      <c r="D288" s="62"/>
      <c r="E288" s="62"/>
      <c r="F288" s="108"/>
      <c r="G288" s="94"/>
      <c r="H288" s="14"/>
      <c r="I288" s="13"/>
    </row>
    <row r="289" spans="1:9">
      <c r="A289" s="54"/>
      <c r="B289" s="137" t="s">
        <v>272</v>
      </c>
      <c r="C289" s="39"/>
      <c r="D289" s="67">
        <v>160</v>
      </c>
      <c r="E289" s="68">
        <v>55.94</v>
      </c>
      <c r="F289" s="106">
        <f t="shared" ref="F289:F299" si="24">E289*$J$12</f>
        <v>191.8742</v>
      </c>
      <c r="G289" s="88">
        <v>177.89</v>
      </c>
      <c r="H289" s="12">
        <v>178.04</v>
      </c>
      <c r="I289" s="13">
        <f t="shared" si="17"/>
        <v>0.15000000000000568</v>
      </c>
    </row>
    <row r="290" spans="1:9">
      <c r="A290" s="54"/>
      <c r="B290" s="137" t="s">
        <v>163</v>
      </c>
      <c r="C290" s="39"/>
      <c r="D290" s="67">
        <v>10</v>
      </c>
      <c r="E290" s="69">
        <v>1184.57</v>
      </c>
      <c r="F290" s="106">
        <f t="shared" si="24"/>
        <v>4063.0751</v>
      </c>
      <c r="G290" s="92">
        <v>3766.93</v>
      </c>
      <c r="H290" s="15">
        <v>3770.13</v>
      </c>
      <c r="I290" s="13">
        <f t="shared" ref="I290:I299" si="25">H290-G290</f>
        <v>3.2000000000002728</v>
      </c>
    </row>
    <row r="291" spans="1:9">
      <c r="A291" s="54"/>
      <c r="B291" s="137" t="s">
        <v>164</v>
      </c>
      <c r="C291" s="39"/>
      <c r="D291" s="67">
        <v>35</v>
      </c>
      <c r="E291" s="68">
        <v>75.209999999999994</v>
      </c>
      <c r="F291" s="106">
        <f t="shared" si="24"/>
        <v>257.97030000000001</v>
      </c>
      <c r="G291" s="88">
        <v>239.17</v>
      </c>
      <c r="H291" s="12">
        <v>239.37</v>
      </c>
      <c r="I291" s="13">
        <f t="shared" si="25"/>
        <v>0.20000000000001705</v>
      </c>
    </row>
    <row r="292" spans="1:9">
      <c r="A292" s="54"/>
      <c r="B292" s="158" t="s">
        <v>165</v>
      </c>
      <c r="C292" s="113"/>
      <c r="D292" s="114">
        <v>35</v>
      </c>
      <c r="E292" s="115">
        <v>413.66</v>
      </c>
      <c r="F292" s="116">
        <f t="shared" si="24"/>
        <v>1418.8538000000001</v>
      </c>
      <c r="G292" s="92">
        <v>1315.44</v>
      </c>
      <c r="H292" s="15">
        <v>1316.56</v>
      </c>
      <c r="I292" s="13">
        <f t="shared" si="25"/>
        <v>1.1199999999998909</v>
      </c>
    </row>
    <row r="293" spans="1:9">
      <c r="A293" s="157"/>
      <c r="B293" s="160" t="s">
        <v>166</v>
      </c>
      <c r="C293" s="122"/>
      <c r="D293" s="123">
        <v>35</v>
      </c>
      <c r="E293" s="124">
        <v>413.66</v>
      </c>
      <c r="F293" s="125">
        <f t="shared" si="24"/>
        <v>1418.8538000000001</v>
      </c>
      <c r="G293" s="92">
        <v>1315.44</v>
      </c>
      <c r="H293" s="15">
        <v>1316.56</v>
      </c>
      <c r="I293" s="13">
        <f t="shared" si="25"/>
        <v>1.1199999999998909</v>
      </c>
    </row>
    <row r="294" spans="1:9">
      <c r="A294" s="54"/>
      <c r="B294" s="137" t="s">
        <v>167</v>
      </c>
      <c r="C294" s="39"/>
      <c r="D294" s="67">
        <v>35</v>
      </c>
      <c r="E294" s="68">
        <v>413.66</v>
      </c>
      <c r="F294" s="106">
        <f t="shared" si="24"/>
        <v>1418.8538000000001</v>
      </c>
      <c r="G294" s="92">
        <v>1315.44</v>
      </c>
      <c r="H294" s="15">
        <v>1316.56</v>
      </c>
      <c r="I294" s="13">
        <f t="shared" si="25"/>
        <v>1.1199999999998909</v>
      </c>
    </row>
    <row r="295" spans="1:9">
      <c r="A295" s="54"/>
      <c r="B295" s="137" t="s">
        <v>168</v>
      </c>
      <c r="C295" s="39"/>
      <c r="D295" s="67">
        <v>35</v>
      </c>
      <c r="E295" s="68">
        <v>383.57</v>
      </c>
      <c r="F295" s="106">
        <f t="shared" si="24"/>
        <v>1315.6451</v>
      </c>
      <c r="G295" s="92">
        <v>1219.75</v>
      </c>
      <c r="H295" s="15">
        <v>1220.79</v>
      </c>
      <c r="I295" s="13">
        <f t="shared" si="25"/>
        <v>1.0399999999999636</v>
      </c>
    </row>
    <row r="296" spans="1:9">
      <c r="A296" s="54"/>
      <c r="B296" s="137" t="s">
        <v>169</v>
      </c>
      <c r="C296" s="39"/>
      <c r="D296" s="67">
        <v>35</v>
      </c>
      <c r="E296" s="68">
        <v>383.57</v>
      </c>
      <c r="F296" s="106">
        <f t="shared" si="24"/>
        <v>1315.6451</v>
      </c>
      <c r="G296" s="92">
        <v>1219.75</v>
      </c>
      <c r="H296" s="15">
        <v>1220.79</v>
      </c>
      <c r="I296" s="13">
        <f t="shared" si="25"/>
        <v>1.0399999999999636</v>
      </c>
    </row>
    <row r="297" spans="1:9">
      <c r="A297" s="54"/>
      <c r="B297" s="137" t="s">
        <v>170</v>
      </c>
      <c r="C297" s="39"/>
      <c r="D297" s="67">
        <v>35</v>
      </c>
      <c r="E297" s="68">
        <v>383.57</v>
      </c>
      <c r="F297" s="106">
        <f t="shared" si="24"/>
        <v>1315.6451</v>
      </c>
      <c r="G297" s="92">
        <v>1219.75</v>
      </c>
      <c r="H297" s="15">
        <v>1220.79</v>
      </c>
      <c r="I297" s="13">
        <f t="shared" si="25"/>
        <v>1.0399999999999636</v>
      </c>
    </row>
    <row r="298" spans="1:9">
      <c r="A298" s="54"/>
      <c r="B298" s="137" t="s">
        <v>281</v>
      </c>
      <c r="C298" s="39"/>
      <c r="D298" s="67">
        <v>30</v>
      </c>
      <c r="E298" s="69">
        <v>1842.66</v>
      </c>
      <c r="F298" s="106">
        <f t="shared" si="24"/>
        <v>6320.323800000001</v>
      </c>
      <c r="G298" s="92">
        <v>5859.66</v>
      </c>
      <c r="H298" s="15">
        <v>5864.63</v>
      </c>
      <c r="I298" s="13">
        <f t="shared" si="25"/>
        <v>4.9700000000002547</v>
      </c>
    </row>
    <row r="299" spans="1:9">
      <c r="A299" s="58"/>
      <c r="B299" s="158" t="s">
        <v>171</v>
      </c>
      <c r="C299" s="113"/>
      <c r="D299" s="114">
        <v>35</v>
      </c>
      <c r="E299" s="115">
        <v>383.57</v>
      </c>
      <c r="F299" s="116">
        <f t="shared" si="24"/>
        <v>1315.6451</v>
      </c>
      <c r="G299" s="92">
        <v>1219.75</v>
      </c>
      <c r="H299" s="15">
        <v>1220.79</v>
      </c>
      <c r="I299" s="13">
        <f t="shared" si="25"/>
        <v>1.0399999999999636</v>
      </c>
    </row>
    <row r="300" spans="1:9">
      <c r="A300" s="2"/>
      <c r="B300" s="32"/>
      <c r="C300" s="38"/>
      <c r="D300" s="2"/>
      <c r="E300" s="26"/>
      <c r="F300" s="27"/>
      <c r="G300" s="28"/>
      <c r="H300" s="29"/>
      <c r="I300" s="30"/>
    </row>
    <row r="301" spans="1:9" ht="26.25" customHeight="1">
      <c r="A301" s="184" t="s">
        <v>237</v>
      </c>
      <c r="B301" s="184"/>
      <c r="C301" s="184"/>
      <c r="D301" s="184"/>
      <c r="E301" s="184"/>
      <c r="F301" s="184"/>
    </row>
    <row r="302" spans="1:9" s="22" customFormat="1" ht="33.75" customHeight="1">
      <c r="A302" s="191" t="s">
        <v>284</v>
      </c>
      <c r="B302" s="192"/>
      <c r="C302" s="192"/>
      <c r="D302" s="192"/>
      <c r="E302" s="192"/>
      <c r="F302" s="192"/>
    </row>
    <row r="303" spans="1:9" s="22" customFormat="1" ht="17.25" customHeight="1">
      <c r="A303" s="191" t="s">
        <v>249</v>
      </c>
      <c r="B303" s="192"/>
      <c r="C303" s="192"/>
      <c r="D303" s="192"/>
      <c r="E303" s="192"/>
      <c r="F303" s="192"/>
    </row>
    <row r="304" spans="1:9" s="22" customFormat="1" ht="12" customHeight="1">
      <c r="A304" s="191" t="s">
        <v>251</v>
      </c>
      <c r="B304" s="192"/>
      <c r="C304" s="192"/>
      <c r="D304" s="192"/>
      <c r="E304" s="192"/>
      <c r="F304" s="192"/>
    </row>
    <row r="305" spans="1:6" ht="17.25" customHeight="1">
      <c r="A305" s="193" t="s">
        <v>301</v>
      </c>
      <c r="B305" s="193"/>
      <c r="C305" s="193"/>
      <c r="D305" s="193"/>
      <c r="E305" s="193"/>
      <c r="F305" s="193"/>
    </row>
    <row r="306" spans="1:6" ht="10.5" customHeight="1">
      <c r="A306" s="31"/>
      <c r="B306" s="31"/>
      <c r="C306" s="31"/>
      <c r="D306" s="31"/>
      <c r="E306" s="31"/>
      <c r="F306" s="31"/>
    </row>
    <row r="308" spans="1:6" s="1" customFormat="1">
      <c r="A308" s="183" t="s">
        <v>238</v>
      </c>
      <c r="B308" s="183"/>
      <c r="C308" s="183"/>
      <c r="D308" s="183"/>
      <c r="E308" s="183"/>
      <c r="F308" s="23" t="s">
        <v>283</v>
      </c>
    </row>
    <row r="311" spans="1:6">
      <c r="A311" s="187" t="s">
        <v>239</v>
      </c>
      <c r="B311" s="188"/>
      <c r="F311" s="174" t="s">
        <v>243</v>
      </c>
    </row>
  </sheetData>
  <mergeCells count="20">
    <mergeCell ref="D1:F1"/>
    <mergeCell ref="D2:F2"/>
    <mergeCell ref="D3:F3"/>
    <mergeCell ref="D5:F5"/>
    <mergeCell ref="D4:F4"/>
    <mergeCell ref="A8:F8"/>
    <mergeCell ref="A12:A14"/>
    <mergeCell ref="B12:B14"/>
    <mergeCell ref="D12:D14"/>
    <mergeCell ref="E12:F13"/>
    <mergeCell ref="A308:E308"/>
    <mergeCell ref="A301:F301"/>
    <mergeCell ref="A9:F9"/>
    <mergeCell ref="A10:F10"/>
    <mergeCell ref="A311:B311"/>
    <mergeCell ref="C12:C14"/>
    <mergeCell ref="A302:F302"/>
    <mergeCell ref="A303:F303"/>
    <mergeCell ref="A304:F304"/>
    <mergeCell ref="A305:F305"/>
  </mergeCells>
  <pageMargins left="0.78740157480314965" right="0.39370078740157483" top="0.59055118110236227" bottom="0.78740157480314965" header="0.31496062992125984" footer="0.31496062992125984"/>
  <pageSetup paperSize="9" scale="92" orientation="portrait" r:id="rId1"/>
  <colBreaks count="1" manualBreakCount="1">
    <brk id="9" max="3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2018-10-24T10:41:45Z</cp:lastPrinted>
  <dcterms:created xsi:type="dcterms:W3CDTF">2017-09-27T03:21:57Z</dcterms:created>
  <dcterms:modified xsi:type="dcterms:W3CDTF">2020-02-11T03:07:56Z</dcterms:modified>
</cp:coreProperties>
</file>